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954" firstSheet="11" activeTab="17"/>
  </bookViews>
  <sheets>
    <sheet name="تراكمي" sheetId="20" r:id="rId1"/>
    <sheet name="اقليم وقود ج (2)" sheetId="42" r:id="rId2"/>
    <sheet name="اقليم سنة صنع ج " sheetId="41" r:id="rId3"/>
    <sheet name="اقليم  ج" sheetId="38" r:id="rId4"/>
    <sheet name="3 لوحات  " sheetId="33" r:id="rId5"/>
    <sheet name="وقود وطني+وموازي " sheetId="29" r:id="rId6"/>
    <sheet name="وطني +موازي " sheetId="28" r:id="rId7"/>
    <sheet name="وطني وقود ج" sheetId="11" r:id="rId8"/>
    <sheet name="وطني سنة الصنع ج" sheetId="48" r:id="rId9"/>
    <sheet name="وطني ج  " sheetId="53" r:id="rId10"/>
    <sheet name="دائمي سنة الصنع ج " sheetId="32" r:id="rId11"/>
    <sheet name=" دائمي  ج " sheetId="31" r:id="rId12"/>
    <sheet name=" جسور وطرق" sheetId="6" r:id="rId13"/>
    <sheet name="اطوال الطرق " sheetId="37" r:id="rId14"/>
    <sheet name="مؤشرات " sheetId="4" r:id="rId15"/>
    <sheet name="اوليات وطني " sheetId="43" r:id="rId16"/>
    <sheet name="اوليات وطني سنة الصنع" sheetId="44" r:id="rId17"/>
    <sheet name="اوليات وطني وقود" sheetId="45" r:id="rId18"/>
  </sheets>
  <definedNames>
    <definedName name="_GoBack" localSheetId="4">'3 لوحات  '!#REF!</definedName>
    <definedName name="_xlnm.Print_Area" localSheetId="12">' جسور وطرق'!$A$1:$E$29</definedName>
    <definedName name="_xlnm.Print_Area" localSheetId="11">' دائمي  ج '!$A$1:$G$24</definedName>
    <definedName name="_xlnm.Print_Area" localSheetId="4">'3 لوحات  '!$A$1:$H$24</definedName>
    <definedName name="_xlnm.Print_Area" localSheetId="13">'اطوال الطرق '!$A$1:$F$27</definedName>
    <definedName name="_xlnm.Print_Area" localSheetId="3">'اقليم  ج'!$A$1:$G$13</definedName>
    <definedName name="_xlnm.Print_Area" localSheetId="2">'اقليم سنة صنع ج '!$A$1:$H$29</definedName>
    <definedName name="_xlnm.Print_Area" localSheetId="1">'اقليم وقود ج (2)'!$A$1:$I$37</definedName>
    <definedName name="_xlnm.Print_Area" localSheetId="15">'اوليات وطني '!$A$1:$H$23</definedName>
    <definedName name="_xlnm.Print_Area" localSheetId="16">'اوليات وطني سنة الصنع'!$A$1:$H$27</definedName>
    <definedName name="_xlnm.Print_Area" localSheetId="17">'اوليات وطني وقود'!$A$1:$H$38</definedName>
    <definedName name="_xlnm.Print_Area" localSheetId="0">تراكمي!$A$1:$I$29</definedName>
    <definedName name="_xlnm.Print_Area" localSheetId="10">'دائمي سنة الصنع ج '!$A$1:$G$25</definedName>
    <definedName name="_xlnm.Print_Area" localSheetId="14">'مؤشرات '!$A$1:$I$17</definedName>
    <definedName name="_xlnm.Print_Area" localSheetId="6">'وطني +موازي '!$A$1:$H$24</definedName>
    <definedName name="_xlnm.Print_Area" localSheetId="9">'وطني ج  '!$A$1:$I$24</definedName>
    <definedName name="_xlnm.Print_Area" localSheetId="8">'وطني سنة الصنع ج'!$A$1:$H$28</definedName>
    <definedName name="_xlnm.Print_Area" localSheetId="7">'وطني وقود ج'!$A$1:$H$38</definedName>
    <definedName name="_xlnm.Print_Area" localSheetId="5">'وقود وطني+وموازي '!$A$1:$H$38</definedName>
  </definedNames>
  <calcPr calcId="162913"/>
  <fileRecoveryPr autoRecover="0"/>
</workbook>
</file>

<file path=xl/calcChain.xml><?xml version="1.0" encoding="utf-8"?>
<calcChain xmlns="http://schemas.openxmlformats.org/spreadsheetml/2006/main">
  <c r="D16" i="6" l="1"/>
  <c r="F7" i="33"/>
  <c r="G23" i="53"/>
  <c r="F8" i="33"/>
  <c r="F9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22" i="33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B23" i="53"/>
  <c r="F23" i="53" s="1"/>
  <c r="B23" i="28"/>
  <c r="C23" i="28"/>
  <c r="D23" i="28"/>
  <c r="E23" i="28"/>
  <c r="G23" i="28"/>
  <c r="E5" i="29"/>
  <c r="E6" i="29"/>
  <c r="E7" i="29"/>
  <c r="E8" i="29"/>
  <c r="E10" i="29"/>
  <c r="C9" i="29"/>
  <c r="D9" i="29"/>
  <c r="C9" i="11"/>
  <c r="F21" i="53"/>
  <c r="F20" i="53"/>
  <c r="F19" i="53"/>
  <c r="F18" i="53"/>
  <c r="F17" i="53"/>
  <c r="F16" i="53"/>
  <c r="F15" i="53"/>
  <c r="F14" i="53"/>
  <c r="F13" i="53"/>
  <c r="F11" i="53"/>
  <c r="F10" i="53"/>
  <c r="F9" i="53"/>
  <c r="F8" i="53"/>
  <c r="D24" i="32"/>
  <c r="F24" i="32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D9" i="11"/>
  <c r="E9" i="11"/>
  <c r="F23" i="28" l="1"/>
  <c r="E9" i="29"/>
  <c r="F22" i="53"/>
  <c r="F12" i="53"/>
  <c r="E7" i="32"/>
  <c r="E24" i="32" s="1"/>
  <c r="F10" i="48"/>
  <c r="F11" i="48"/>
  <c r="F12" i="48"/>
  <c r="F13" i="48"/>
  <c r="F14" i="48"/>
  <c r="F15" i="48"/>
  <c r="F16" i="48"/>
  <c r="F17" i="48"/>
  <c r="F18" i="48"/>
  <c r="F19" i="48"/>
  <c r="F20" i="48"/>
  <c r="F21" i="48"/>
  <c r="F22" i="48"/>
  <c r="F23" i="48"/>
  <c r="F24" i="48"/>
  <c r="F25" i="48"/>
  <c r="F26" i="48"/>
  <c r="F27" i="48"/>
  <c r="C9" i="45"/>
  <c r="E9" i="45" s="1"/>
  <c r="D9" i="45"/>
  <c r="E7" i="45"/>
  <c r="D27" i="44"/>
  <c r="D23" i="43"/>
  <c r="E23" i="43"/>
  <c r="E10" i="45" l="1"/>
  <c r="E5" i="45"/>
  <c r="E6" i="45"/>
  <c r="E8" i="45"/>
  <c r="G27" i="44"/>
  <c r="F11" i="44"/>
  <c r="F12" i="44"/>
  <c r="F13" i="44"/>
  <c r="F14" i="44"/>
  <c r="F15" i="44"/>
  <c r="F16" i="44"/>
  <c r="F17" i="44"/>
  <c r="F18" i="44"/>
  <c r="F19" i="44"/>
  <c r="F20" i="44"/>
  <c r="F21" i="44"/>
  <c r="F22" i="44"/>
  <c r="F23" i="44"/>
  <c r="F24" i="44"/>
  <c r="F25" i="44"/>
  <c r="F26" i="44"/>
  <c r="E27" i="44"/>
  <c r="C27" i="44"/>
  <c r="B27" i="44"/>
  <c r="B23" i="43"/>
  <c r="C23" i="43"/>
  <c r="G23" i="43"/>
  <c r="F13" i="43"/>
  <c r="F17" i="43"/>
  <c r="F19" i="43"/>
  <c r="F18" i="43"/>
  <c r="F22" i="43"/>
  <c r="F11" i="43"/>
  <c r="F15" i="43"/>
  <c r="F8" i="43"/>
  <c r="F21" i="43"/>
  <c r="F9" i="43"/>
  <c r="F14" i="43"/>
  <c r="F16" i="43"/>
  <c r="F20" i="43"/>
  <c r="F10" i="43"/>
  <c r="F12" i="43"/>
  <c r="D9" i="42"/>
  <c r="C9" i="42"/>
  <c r="E6" i="42"/>
  <c r="E7" i="42"/>
  <c r="E8" i="42"/>
  <c r="E12" i="41"/>
  <c r="E13" i="41"/>
  <c r="E14" i="41"/>
  <c r="E16" i="41"/>
  <c r="E18" i="41"/>
  <c r="E20" i="41"/>
  <c r="E21" i="41"/>
  <c r="E22" i="41"/>
  <c r="E24" i="41"/>
  <c r="E26" i="41"/>
  <c r="E28" i="41"/>
  <c r="E10" i="41"/>
  <c r="E11" i="41"/>
  <c r="E15" i="41"/>
  <c r="E17" i="41"/>
  <c r="E19" i="41"/>
  <c r="E23" i="41"/>
  <c r="E25" i="41"/>
  <c r="E27" i="41"/>
  <c r="E9" i="42" l="1"/>
  <c r="F27" i="44"/>
  <c r="F23" i="43"/>
  <c r="F28" i="41"/>
  <c r="D28" i="41"/>
  <c r="L26" i="41"/>
  <c r="L25" i="41"/>
  <c r="L24" i="41"/>
  <c r="L23" i="41"/>
  <c r="L22" i="41"/>
  <c r="L21" i="41"/>
  <c r="L20" i="41"/>
  <c r="L19" i="41"/>
  <c r="L18" i="41"/>
  <c r="L17" i="41"/>
  <c r="L16" i="41"/>
  <c r="L15" i="41"/>
  <c r="L14" i="41"/>
  <c r="L13" i="41"/>
  <c r="L12" i="41"/>
  <c r="L11" i="41"/>
  <c r="L10" i="41"/>
  <c r="D11" i="38"/>
  <c r="T9" i="38"/>
  <c r="D21" i="37"/>
  <c r="C21" i="37"/>
  <c r="B21" i="37"/>
  <c r="E20" i="37"/>
  <c r="E19" i="37"/>
  <c r="E18" i="37"/>
  <c r="E17" i="37"/>
  <c r="E16" i="37"/>
  <c r="E15" i="37"/>
  <c r="E14" i="37"/>
  <c r="E13" i="37"/>
  <c r="E12" i="37"/>
  <c r="E11" i="37"/>
  <c r="E10" i="37"/>
  <c r="E9" i="37"/>
  <c r="E8" i="37"/>
  <c r="E7" i="37"/>
  <c r="E6" i="37"/>
  <c r="C28" i="6"/>
  <c r="B28" i="6"/>
  <c r="E23" i="20"/>
  <c r="E24" i="20"/>
  <c r="E2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D27" i="20"/>
  <c r="D26" i="20"/>
  <c r="C26" i="20"/>
  <c r="B26" i="20"/>
  <c r="C21" i="20"/>
  <c r="C27" i="20" s="1"/>
  <c r="B21" i="20"/>
  <c r="E21" i="20" s="1"/>
  <c r="D27" i="6"/>
  <c r="D26" i="6"/>
  <c r="D25" i="6"/>
  <c r="D24" i="6"/>
  <c r="D23" i="6"/>
  <c r="D22" i="6"/>
  <c r="D21" i="6"/>
  <c r="D20" i="6"/>
  <c r="D19" i="6"/>
  <c r="D18" i="6"/>
  <c r="D17" i="6"/>
  <c r="D15" i="6"/>
  <c r="D14" i="6"/>
  <c r="D13" i="6"/>
  <c r="E26" i="20" l="1"/>
  <c r="F26" i="20" s="1"/>
  <c r="D28" i="6"/>
  <c r="E21" i="37"/>
  <c r="E24" i="37" s="1"/>
  <c r="B27" i="20"/>
  <c r="E27" i="20" s="1"/>
  <c r="H18" i="20" s="1"/>
  <c r="E10" i="38"/>
  <c r="E8" i="38"/>
  <c r="E9" i="38"/>
  <c r="H7" i="20" l="1"/>
  <c r="H11" i="20"/>
  <c r="H15" i="20"/>
  <c r="H19" i="20"/>
  <c r="H8" i="20"/>
  <c r="H12" i="20"/>
  <c r="H16" i="20"/>
  <c r="H20" i="20"/>
  <c r="H9" i="20"/>
  <c r="H13" i="20"/>
  <c r="H17" i="20"/>
  <c r="H6" i="20"/>
  <c r="H10" i="20"/>
  <c r="H14" i="20"/>
  <c r="H26" i="20"/>
  <c r="H23" i="20"/>
  <c r="H24" i="20"/>
  <c r="H25" i="20"/>
  <c r="E11" i="38"/>
  <c r="H21" i="20" l="1"/>
  <c r="H27" i="20"/>
</calcChain>
</file>

<file path=xl/sharedStrings.xml><?xml version="1.0" encoding="utf-8"?>
<sst xmlns="http://schemas.openxmlformats.org/spreadsheetml/2006/main" count="631" uniqueCount="274">
  <si>
    <t xml:space="preserve">جدول (1)                                                                                                                              </t>
  </si>
  <si>
    <t>Table (1)</t>
  </si>
  <si>
    <t>البيان</t>
  </si>
  <si>
    <t xml:space="preserve">Indicators       </t>
  </si>
  <si>
    <t xml:space="preserve"> Number of vehicles</t>
  </si>
  <si>
    <t xml:space="preserve"> longest tiled road (km)</t>
  </si>
  <si>
    <t xml:space="preserve">     </t>
  </si>
  <si>
    <t xml:space="preserve">                                                                                          </t>
  </si>
  <si>
    <t xml:space="preserve">                                                           </t>
  </si>
  <si>
    <t>جدول (2)</t>
  </si>
  <si>
    <t>Table (2)</t>
  </si>
  <si>
    <t xml:space="preserve">الطرق الثانوية / كم </t>
  </si>
  <si>
    <t>الطرق الريفية / كم</t>
  </si>
  <si>
    <t xml:space="preserve">المجموع </t>
  </si>
  <si>
    <t>Governorate</t>
  </si>
  <si>
    <t>secondary road (Km)</t>
  </si>
  <si>
    <t>Total</t>
  </si>
  <si>
    <t>نينوى</t>
  </si>
  <si>
    <t>Ninevah</t>
  </si>
  <si>
    <t>كركوك</t>
  </si>
  <si>
    <t>Kirkuk</t>
  </si>
  <si>
    <t>ديالى</t>
  </si>
  <si>
    <t>Diala</t>
  </si>
  <si>
    <t>الانبار</t>
  </si>
  <si>
    <t>AL-Anbar</t>
  </si>
  <si>
    <t>بغداد</t>
  </si>
  <si>
    <t>Baghdad</t>
  </si>
  <si>
    <t>بابل</t>
  </si>
  <si>
    <t>Babylon</t>
  </si>
  <si>
    <t>كربلاء</t>
  </si>
  <si>
    <t>Kerbela</t>
  </si>
  <si>
    <t>واسط</t>
  </si>
  <si>
    <t>Wasit</t>
  </si>
  <si>
    <t>صلاح الدين</t>
  </si>
  <si>
    <t>Salah Al-Deen</t>
  </si>
  <si>
    <t>النجف</t>
  </si>
  <si>
    <t>Najaf</t>
  </si>
  <si>
    <t>القادسية</t>
  </si>
  <si>
    <t>AL- Qadisiya</t>
  </si>
  <si>
    <t>المثنى</t>
  </si>
  <si>
    <t>AL- Muthanna</t>
  </si>
  <si>
    <t>ذي قار</t>
  </si>
  <si>
    <t>Thi- Qar</t>
  </si>
  <si>
    <t>ميسان</t>
  </si>
  <si>
    <t>Missan</t>
  </si>
  <si>
    <t>البصرة</t>
  </si>
  <si>
    <t>Basrah</t>
  </si>
  <si>
    <t>الطرق الحدودية</t>
  </si>
  <si>
    <t>Border road</t>
  </si>
  <si>
    <t>المرور السريع</t>
  </si>
  <si>
    <t>High way</t>
  </si>
  <si>
    <t>المجموع الكلي</t>
  </si>
  <si>
    <t xml:space="preserve">نينوى </t>
  </si>
  <si>
    <t>جدول (3)</t>
  </si>
  <si>
    <t>Table (3)</t>
  </si>
  <si>
    <t xml:space="preserve">أنواع الجسور </t>
  </si>
  <si>
    <t>type of bridges</t>
  </si>
  <si>
    <t>جسر كونكريتي</t>
  </si>
  <si>
    <t xml:space="preserve">جسر حديدي </t>
  </si>
  <si>
    <t xml:space="preserve">Concrete Bridge
</t>
  </si>
  <si>
    <t>an iron bridge</t>
  </si>
  <si>
    <t xml:space="preserve"> </t>
  </si>
  <si>
    <t>+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</si>
  <si>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</si>
  <si>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جدول (4)</t>
  </si>
  <si>
    <t>Table (4)</t>
  </si>
  <si>
    <r>
      <t xml:space="preserve">مواصفات خاصة     </t>
    </r>
    <r>
      <rPr>
        <b/>
        <sz val="14"/>
        <rFont val="Times New Roman"/>
        <family val="1"/>
      </rPr>
      <t/>
    </r>
  </si>
  <si>
    <t xml:space="preserve"> المجموع الكلي   </t>
  </si>
  <si>
    <t xml:space="preserve">الدراجات النارية  </t>
  </si>
  <si>
    <t>passengers vehicles</t>
  </si>
  <si>
    <t>Total passengers vehicles</t>
  </si>
  <si>
    <t>Total Lorries and pick-ups</t>
  </si>
  <si>
    <t xml:space="preserve">Special Specifications </t>
  </si>
  <si>
    <t>Grand total</t>
  </si>
  <si>
    <t>Motorcycle</t>
  </si>
  <si>
    <t>Ninaueh</t>
  </si>
  <si>
    <t xml:space="preserve">                             </t>
  </si>
  <si>
    <t>Salah AL-deen</t>
  </si>
  <si>
    <t>AL-Najaf</t>
  </si>
  <si>
    <t>AL-Qadisiya</t>
  </si>
  <si>
    <t>AL-Muthanna</t>
  </si>
  <si>
    <t>Thi-Qar</t>
  </si>
  <si>
    <t>Maysan</t>
  </si>
  <si>
    <t>AL-Basrah</t>
  </si>
  <si>
    <t>جدول (5)</t>
  </si>
  <si>
    <t>Table (5)</t>
  </si>
  <si>
    <t xml:space="preserve">  مواصفات خاصة</t>
  </si>
  <si>
    <t xml:space="preserve">المجموع الكلي       </t>
  </si>
  <si>
    <t>الدراجات النارية</t>
  </si>
  <si>
    <t xml:space="preserve">Special Specifications  </t>
  </si>
  <si>
    <t>2002وماقبلها</t>
  </si>
  <si>
    <t>befor 2002</t>
  </si>
  <si>
    <t>المجموع</t>
  </si>
  <si>
    <t>جدول (6)</t>
  </si>
  <si>
    <t>Table (6)</t>
  </si>
  <si>
    <t xml:space="preserve"> مواصفات  خاصة        </t>
  </si>
  <si>
    <t xml:space="preserve">المجموع الكلي   </t>
  </si>
  <si>
    <t xml:space="preserve">الدراجات النارية </t>
  </si>
  <si>
    <t>Salah AL-DEEN</t>
  </si>
  <si>
    <t xml:space="preserve"> Total</t>
  </si>
  <si>
    <t>جدول (7)</t>
  </si>
  <si>
    <t>Table (7)</t>
  </si>
  <si>
    <t xml:space="preserve"> مواصفات خاصة </t>
  </si>
  <si>
    <t xml:space="preserve">دراجات نارية </t>
  </si>
  <si>
    <t>Special Specifications</t>
  </si>
  <si>
    <t>جدول (8)</t>
  </si>
  <si>
    <t>Table (8)</t>
  </si>
  <si>
    <t xml:space="preserve">                                    </t>
  </si>
  <si>
    <t xml:space="preserve">  المجموع 
 Total       </t>
  </si>
  <si>
    <t>مواصفات خاصة</t>
  </si>
  <si>
    <t>Special Specification</t>
  </si>
  <si>
    <t>جدول (9)</t>
  </si>
  <si>
    <t>Table (9)</t>
  </si>
  <si>
    <t>جدول (10)</t>
  </si>
  <si>
    <t>Table (10)</t>
  </si>
  <si>
    <t>جدول (13)</t>
  </si>
  <si>
    <t>Table (13)</t>
  </si>
  <si>
    <t xml:space="preserve">   مواصفات خاصة      </t>
  </si>
  <si>
    <t xml:space="preserve">    المجموع الكلي   </t>
  </si>
  <si>
    <t xml:space="preserve"> الدراجات النارية  </t>
  </si>
  <si>
    <t>*المجموع الكلي</t>
  </si>
  <si>
    <t>Grand. Total</t>
  </si>
  <si>
    <t xml:space="preserve">* المجموع الكلي لايحتوي بيانات الفحص المؤقت لعدم توفرها قي مديرية المرور العامة بشكل تفصيلي </t>
  </si>
  <si>
    <t xml:space="preserve">  مواصفات خاصة     </t>
  </si>
  <si>
    <t xml:space="preserve">  المجموع الكلي   </t>
  </si>
  <si>
    <t>دهوك</t>
  </si>
  <si>
    <t>Dohouk</t>
  </si>
  <si>
    <t>اربيل</t>
  </si>
  <si>
    <t xml:space="preserve"> Erbil</t>
  </si>
  <si>
    <t>سليمانية</t>
  </si>
  <si>
    <t>Sulaimaniya</t>
  </si>
  <si>
    <t>جدول (15)</t>
  </si>
  <si>
    <t>Table (15)</t>
  </si>
  <si>
    <t xml:space="preserve"> بنزين            </t>
  </si>
  <si>
    <t xml:space="preserve"> ديزل          </t>
  </si>
  <si>
    <t xml:space="preserve">المجموع      </t>
  </si>
  <si>
    <t>Gasoline</t>
  </si>
  <si>
    <t>Diesel</t>
  </si>
  <si>
    <t>المحافظة</t>
  </si>
  <si>
    <t xml:space="preserve">   اللوحات (الدائمية )         </t>
  </si>
  <si>
    <t xml:space="preserve">لوحات (الفحص مؤقت)  </t>
  </si>
  <si>
    <t xml:space="preserve">   المجموع الكلي  
        </t>
  </si>
  <si>
    <t xml:space="preserve">    النسبة المئوية %    </t>
  </si>
  <si>
    <t xml:space="preserve">                                                    </t>
  </si>
  <si>
    <t xml:space="preserve">Permanent  </t>
  </si>
  <si>
    <t xml:space="preserve">Almnafist  </t>
  </si>
  <si>
    <t xml:space="preserve">national project and parallel project (new plate) </t>
  </si>
  <si>
    <t>Percentage</t>
  </si>
  <si>
    <t>Nineveh</t>
  </si>
  <si>
    <t>Al-Anbar</t>
  </si>
  <si>
    <t>Al-Najaf</t>
  </si>
  <si>
    <t>Al-Qadisiya</t>
  </si>
  <si>
    <t>Al-Muthanna</t>
  </si>
  <si>
    <t xml:space="preserve">Maysan </t>
  </si>
  <si>
    <t>Al-Basrah</t>
  </si>
  <si>
    <t xml:space="preserve">اقليم كردستان </t>
  </si>
  <si>
    <t>KRG</t>
  </si>
  <si>
    <t>Erbil</t>
  </si>
  <si>
    <t xml:space="preserve">مجموع الاقليم </t>
  </si>
  <si>
    <t>Total KRG</t>
  </si>
  <si>
    <t>Grand Total</t>
  </si>
  <si>
    <t>كاز Gas</t>
  </si>
  <si>
    <t>* عدد السكان (بألف نسمة)</t>
  </si>
  <si>
    <t xml:space="preserve">  ** معدل السيارات لكل 1000 نسمة من السكان = عدد السيارات / عدد السكان</t>
  </si>
  <si>
    <t xml:space="preserve">  *** معدل السيارات عدا أقليم كردستان(سيارة/كم) = عدد السيارات / اطوال الطرق                        </t>
  </si>
  <si>
    <t xml:space="preserve"> **** معدل شخص / مركبة = عدد السكان / عدد السيارات </t>
  </si>
  <si>
    <t>** Motor rate per 1000 inhabitants of population = number of cars / population</t>
  </si>
  <si>
    <t>**** Average person / vehicle = population / number of cars</t>
  </si>
  <si>
    <t>****Average person/vehicle</t>
  </si>
  <si>
    <t>***Average  number of vehicles (almnafist, permanent, new plate) per (km) of tiled road</t>
  </si>
  <si>
    <t xml:space="preserve">**Average  number of vehicles (permanent, almnafist, new plate) per 1000 person </t>
  </si>
  <si>
    <t>* Population (1000 person)</t>
  </si>
  <si>
    <t xml:space="preserve"> ** معدل السيارات لكل 1000 نسمة من السكان </t>
  </si>
  <si>
    <t xml:space="preserve">  **** معدل شخص / مركبة                               </t>
  </si>
  <si>
    <t>*** The rate of cars except the Kurdistan region (car / km) = Number of cars / lengths of roads</t>
  </si>
  <si>
    <t xml:space="preserve"> اطوال الطرق المبلطة (كم) عدا اقليم كردستان </t>
  </si>
  <si>
    <t>عدد السيارات عدا اقليم كردستان</t>
  </si>
  <si>
    <t xml:space="preserve">المشروع الوطني و الموازي 
(اللوحات الجديدة)                                           </t>
  </si>
  <si>
    <t>السنوات 
years</t>
  </si>
  <si>
    <t>Rural road (Km)</t>
  </si>
  <si>
    <t>main road (Km)</t>
  </si>
  <si>
    <t xml:space="preserve"> مجموع عدد السيارات بضمنها اقليم كردستان             </t>
  </si>
  <si>
    <t>الطرق الرئيسة / كم</t>
  </si>
  <si>
    <t>ديزل      Diesel</t>
  </si>
  <si>
    <t xml:space="preserve">   بنزين       Gasolin</t>
  </si>
  <si>
    <t>befor 2004</t>
  </si>
  <si>
    <t>جدول (11)</t>
  </si>
  <si>
    <t>Table (11)</t>
  </si>
  <si>
    <t xml:space="preserve">جدول (12) </t>
  </si>
  <si>
    <t>Table (12)</t>
  </si>
  <si>
    <t>جدول (14)</t>
  </si>
  <si>
    <t xml:space="preserve"> Table (14)</t>
  </si>
  <si>
    <t xml:space="preserve">          بنزين         Gasoline      </t>
  </si>
  <si>
    <t xml:space="preserve"> ديزل 
 Diesel       </t>
  </si>
  <si>
    <t xml:space="preserve">      بنزين       Gasoline      </t>
  </si>
  <si>
    <t xml:space="preserve">عدد سيارات القطاع الخاص التي تحمل اللوحات (الدائمية) والمسجلة في مديرية مرور أقليم كردستان حسب المحافظة والنوع للسنوات 2017-2020 </t>
  </si>
  <si>
    <t>Number of private sector vehicles carrying plates (permanent) registered in the Kurdistan Region Traffic Directorate by governorate and type for the year 2017-2020</t>
  </si>
  <si>
    <t xml:space="preserve">عدد سيارات القطاع الخاص التي تحمل اللوحات (الدائمية) والمسجلة في مديرية مرور أقليم كردستان حسب النوع و سنة الصنع للسنوات 2017 - 2020 </t>
  </si>
  <si>
    <t>Number of private sector vehicles with  (permanent) plates registered in Kurdistan Region Traffic Directorate by type and year of manufacture for the year 2017-2020</t>
  </si>
  <si>
    <t>Number of private cars with permanent plates registered in the Kurdistan Regional Traffic Directorate by type of fuel used for the year 2017-2020</t>
  </si>
  <si>
    <t xml:space="preserve"> سيارات
 الركاب</t>
  </si>
  <si>
    <t xml:space="preserve"> سيارات الحمل    </t>
  </si>
  <si>
    <t xml:space="preserve"> Lorries and pick-ups</t>
  </si>
  <si>
    <t xml:space="preserve">أخرى      </t>
  </si>
  <si>
    <t>عدد سيارات القطاع الخاص  للمشروع الوطني (اللوحات الجديدة) والدراجات النارية المسجلة في مديرية المرور العامة حسب المحافظة والنوع لسنة 2021</t>
  </si>
  <si>
    <t xml:space="preserve"> سيارات الركاب
</t>
  </si>
  <si>
    <t xml:space="preserve"> سيارات الحمل
</t>
  </si>
  <si>
    <t>اخرى</t>
  </si>
  <si>
    <t>عدد سيارات القطاع الخاص للمشروع الوطني (اللوحات الجديدة) والدراجات النارية المسجلة في مديرية المرور العامة حسب النوع وسنة الصنع لسنة 2021</t>
  </si>
  <si>
    <t>عدد سيارات القطاع الخاص للمشروع الوطني (اللوحات الجديدة) والدراجات النارية المسجلة في مديرية المرور العامة حسب نوع الوقود المستخدم لسنة 2021</t>
  </si>
  <si>
    <t>سيارات الركاب</t>
  </si>
  <si>
    <t xml:space="preserve"> سيارات الحمل</t>
  </si>
  <si>
    <t>عدد سيارات القطاع الخاص  للمشروع الوطني (اللوحات الجديدة) والدراجات النارية المسجلة في مديرية المرور العامة حسب المحافظة والنوع لغاية 31 / 12 / 2021</t>
  </si>
  <si>
    <t>Number of private sector cars for the national project (new plates) and motorcycles registered at the General Traffic Directorate by governorate and type until 31/12/2021</t>
  </si>
  <si>
    <t xml:space="preserve"> passengers vehicles</t>
  </si>
  <si>
    <t>وماقبلها 2005</t>
  </si>
  <si>
    <t xml:space="preserve"> befor 2005         </t>
  </si>
  <si>
    <t xml:space="preserve">    2005وماقبلها </t>
  </si>
  <si>
    <t xml:space="preserve"> سيارات
 الحمل </t>
  </si>
  <si>
    <t>عدد سيارات القطاع الخاص للمشروع الوطني (اللوحات الجديدة) والدراجات النارية المسجلة في مديرية المرور العامة حسب نوع الوقود المستخدم لغاية 2021/12/31</t>
  </si>
  <si>
    <t>Number of private sector cars for the national project (new plates) and motorcycles registered at the General Traffic Directorate by type of fuel until 31/12/2021</t>
  </si>
  <si>
    <t>عدد سيارات القطاع الخاص التي تحمل اللوحات (الدائمية) والدراجات النارية المسجلة في مديرية المرور العامة حسب المحافظة والنوع لغاية 2021/12/31</t>
  </si>
  <si>
    <t>Number of private sector vehicles bearing (permanent) plates and motorcycles registered in the Directorate of Traffic by governorate and type until 31/12/2021</t>
  </si>
  <si>
    <t>عدد سيارات القطاع الخاص التي تحمل اللوحات (الدائمية) والدراجات النارية المسجلة في مديرية المرور العامة حسب النوع وسنة الصنع لغاية 2021/12/31</t>
  </si>
  <si>
    <t>Number of private sector vehicles carrying permanent plates and motorcycles registered in the Traffic Directorate by type and year of manufacture until 31/12/2021</t>
  </si>
  <si>
    <t>عدد سيارات القطاع الخاص  للمشروع الوطني و الموازي (اللوحات الجديدة) والدراجات النارية المسجلة في مديرية المرور العامة حسب المحافظة والنوع لغاية 31 / 12 / 2021</t>
  </si>
  <si>
    <t>Number of private sector cars for the national and parallel project (new plates) and motorcycles registered at the General Traffic Directorate by governorate and type until 31/12/2021</t>
  </si>
  <si>
    <t>عدد سيارات القطاع الخاص للمشروع الوطني والموازي (اللوحات الجديدة) والدراجات النارية المسجلة في مديرية المرور العامة حسب نوع الوقود المستخدم لغاية 2021/12/31</t>
  </si>
  <si>
    <t>Number of private sector cars for the national and parallel project (new plates) and motorcycles registered at the General Traffic Directorate by type of fuel until 31/12/2021</t>
  </si>
  <si>
    <t xml:space="preserve">          عدد سيارات القطاع الخاص التي تحمل ثلاث لوحات (الدائمية ، المشروع الوطني و الموازي (اللوحات الجديدة) والدراجات النارية المسجلة في مديرية المرور العامة حسب المحافظة والنوع لغاية 31/ 12/ 2021   </t>
  </si>
  <si>
    <t>Number of private cars with three plates (permanent,national project,parallel project (new plates) and motorcycles registered at the General Traffic Directorate by governorate and type until 31/12/2021</t>
  </si>
  <si>
    <t>اجمالي عدد سيارات القطاع الخاص التي تحمل اللوحات ( الدائمية ، الفحص المؤقت ، المشروع الوطني والموازي(اللوحات الجديدة) المسجلة في مديرية المرور العامة لغاية 2021/12/31</t>
  </si>
  <si>
    <t>The total number of private cars bearing plates (permanent, temporary , new paintes) registered at the General Traffic Directorate until 31/12/2021</t>
  </si>
  <si>
    <t>المؤشرات الرئيسة لعدد سيارات القطاع الخاص ولجميع أنواع اللوحات (الدائمية ، الفحص المؤقت ، اللوحات الجديدة) المسجلة في مديرية المرور العامة للسنوات (2017 ــ 2021)</t>
  </si>
  <si>
    <t>Main indicators of the number of private sector cars and all types of plates (permanent, mnafist, new plates) registered at the Directorate of Traffic for the years (2017 - 2021)
  </t>
  </si>
  <si>
    <t xml:space="preserve">  * عدد السكان لسنوات ( 2017-2021 ) المصدر أحصاء السكاني وعلى ضوء تعديلات الاسقاطات الجديدة  </t>
  </si>
  <si>
    <t xml:space="preserve"> * Population for the years (2017-2021) Source :  Population Statistics and in the light of new projections amendments</t>
  </si>
  <si>
    <t xml:space="preserve"> *** معدل السيارات عدا الاقليم                       (الكثافة المرورية) لكل (كم) من الطرق المبلطة </t>
  </si>
  <si>
    <t xml:space="preserve">المصدر /الهيئة العامة للطرق والجسور </t>
  </si>
  <si>
    <t xml:space="preserve"> source / General Authority for Roads and Bridges</t>
  </si>
  <si>
    <t>المصدر /الهيئة العامة للطرق والجسور</t>
  </si>
  <si>
    <t xml:space="preserve"> سيارات الركاب</t>
  </si>
  <si>
    <t>Lorries and pick-ups</t>
  </si>
  <si>
    <t xml:space="preserve">سيارات
 الحمل
 </t>
  </si>
  <si>
    <t>سيارات أخرى</t>
  </si>
  <si>
    <t>Other Cars</t>
  </si>
  <si>
    <t>Number of private sector cars for the national project (new plates) and motorcycles registered at the General Traffic Directorate by type and year of manufacture until 31/12/2021</t>
  </si>
  <si>
    <t xml:space="preserve">عدد سيارات القطاع الخاص للمشروع الوطني (اللوحات الجديدة) والدراجات النارية المسجلة في مديرية المرور العامة حسب النوع وسنة الصنع لغاية 2021/12/31 </t>
  </si>
  <si>
    <t xml:space="preserve">  سيارات الركاب   </t>
  </si>
  <si>
    <t xml:space="preserve"> سيارات الحمل   </t>
  </si>
  <si>
    <t xml:space="preserve"> Lorries and pick-ups </t>
  </si>
  <si>
    <t xml:space="preserve">سيارات
 الركاب   </t>
  </si>
  <si>
    <t xml:space="preserve">سيارات اخرى </t>
  </si>
  <si>
    <t xml:space="preserve">      ديزل      
 Diesel       </t>
  </si>
  <si>
    <t xml:space="preserve">     المجموع    
    Total       </t>
  </si>
  <si>
    <t xml:space="preserve">سيارات الحمل     </t>
  </si>
  <si>
    <t xml:space="preserve"> سيارات الركاب    </t>
  </si>
  <si>
    <t xml:space="preserve">مجموع أطوال الطرق بكافة أنواعها حسب نوع الطريق والمحافظة لغاية 2021/12/31 </t>
  </si>
  <si>
    <t>Total Lengths Of Roads Of All Kinds By Type Of Road And Governorate Until 31/12/2021</t>
  </si>
  <si>
    <t xml:space="preserve">   ديزل   
 Diesel       </t>
  </si>
  <si>
    <t xml:space="preserve">النوع      </t>
  </si>
  <si>
    <t>ملاحظة / البيانات المذكورة اعلاه لاقليم كردستان لاتشمل بيانات 2021</t>
  </si>
  <si>
    <t xml:space="preserve">المصدر وزارة الداخلية في اقليم كردستان/ مديرية المرور العامة </t>
  </si>
  <si>
    <t xml:space="preserve">           عدد سيارات القطاع الخاص التي تحمل اللوحات الدائمية المسجلة في مديرية مرور أقليم كردستان  حسب نوع الوقود المستخدم للسنوات 2020-2017 </t>
  </si>
  <si>
    <t>المصدر وزارة الداخلية في اقليم كردستان/ مديرية المرور العامة</t>
  </si>
  <si>
    <t xml:space="preserve"> 2004وماقبلها</t>
  </si>
  <si>
    <t>المصدر وزارة الداخلية / وكالة الوزارة لشؤون الشرطة / مديرية المرور  العامة</t>
  </si>
  <si>
    <t xml:space="preserve">المصدر وزارة الداخلية / وكالة الوزارة لشؤون الشرطة / مديرية المرور العامة  </t>
  </si>
  <si>
    <t xml:space="preserve">المصدر وزارة الداخلية / وكالة الوزارة لشؤون الشرطة / مديرية المرور العامة </t>
  </si>
  <si>
    <t>المصدر وزارة الداخلية / وكالة الوزارة لشؤون الشرطة / مديرية المرور العامة</t>
  </si>
  <si>
    <t>ملاحظه / مجموع أطوال الطرق لسنة 2021 هي عبارة عن
 (الطرق الرئيسة+الطرق الثانوية+الطرق الريفية+الطرق الحدودية+المرور السريع )=45990 / كم</t>
  </si>
  <si>
    <t xml:space="preserve"> عدد الجسور حسب المحافظة ونوع الجسر لغاية  2021/12/31</t>
  </si>
  <si>
    <t>Number of bridges by governorate and type of bridge Until 31/12/2021</t>
  </si>
  <si>
    <t>Note / total lengths of roads for year 2021 are about
  (Main roads + secondary roads + rural roads + border roads + highway) = 45990 /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</si>
</sst>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4"/>
      <name val="Times New Roman"/>
      <family val="1"/>
    </font>
    <font>
      <b/>
      <sz val="16"/>
      <color theme="1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sz val="11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8"/>
      <color rgb="FFFF000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/>
      <bottom/>
      <diagonal/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552">
    <xf numFmtId="0" fontId="0" fillId="0" borderId="0" xfId="0"/>
    <xf numFmtId="0" fontId="3" fillId="0" borderId="0" xfId="1" applyFont="1"/>
    <xf numFmtId="0" fontId="3" fillId="2" borderId="0" xfId="1" applyFont="1" applyFill="1"/>
    <xf numFmtId="0" fontId="6" fillId="0" borderId="0" xfId="1" applyFont="1" applyAlignment="1">
      <alignment vertical="top"/>
    </xf>
    <xf numFmtId="0" fontId="2" fillId="0" borderId="0" xfId="1"/>
    <xf numFmtId="0" fontId="2" fillId="2" borderId="0" xfId="1" applyFill="1"/>
    <xf numFmtId="0" fontId="4" fillId="3" borderId="11" xfId="1" applyFont="1" applyFill="1" applyBorder="1" applyAlignment="1">
      <alignment horizontal="left" vertical="center"/>
    </xf>
    <xf numFmtId="0" fontId="7" fillId="0" borderId="0" xfId="1" applyFont="1"/>
    <xf numFmtId="0" fontId="5" fillId="3" borderId="0" xfId="1" applyFont="1" applyFill="1" applyAlignment="1">
      <alignment horizontal="right" vertical="center"/>
    </xf>
    <xf numFmtId="0" fontId="5" fillId="3" borderId="0" xfId="1" applyFont="1" applyFill="1" applyAlignment="1">
      <alignment horizontal="left" vertical="center"/>
    </xf>
    <xf numFmtId="0" fontId="5" fillId="3" borderId="10" xfId="1" applyFont="1" applyFill="1" applyBorder="1" applyAlignment="1">
      <alignment horizontal="right" vertical="center" wrapText="1"/>
    </xf>
    <xf numFmtId="3" fontId="5" fillId="3" borderId="10" xfId="1" applyNumberFormat="1" applyFont="1" applyFill="1" applyBorder="1" applyAlignment="1">
      <alignment horizontal="center" vertical="center" wrapText="1"/>
    </xf>
    <xf numFmtId="3" fontId="5" fillId="3" borderId="0" xfId="1" applyNumberFormat="1" applyFont="1" applyFill="1" applyBorder="1" applyAlignment="1">
      <alignment horizontal="center" vertical="center" wrapText="1"/>
    </xf>
    <xf numFmtId="3" fontId="5" fillId="3" borderId="11" xfId="1" applyNumberFormat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right" vertical="center" wrapText="1"/>
    </xf>
    <xf numFmtId="0" fontId="5" fillId="3" borderId="13" xfId="1" applyFont="1" applyFill="1" applyBorder="1" applyAlignment="1">
      <alignment horizontal="right" vertical="center" wrapText="1"/>
    </xf>
    <xf numFmtId="0" fontId="3" fillId="3" borderId="0" xfId="1" applyFont="1" applyFill="1"/>
    <xf numFmtId="0" fontId="5" fillId="3" borderId="0" xfId="1" applyFont="1" applyFill="1" applyAlignment="1">
      <alignment vertical="center"/>
    </xf>
    <xf numFmtId="0" fontId="5" fillId="0" borderId="1" xfId="1" applyFont="1" applyBorder="1" applyAlignment="1">
      <alignment vertical="center" wrapText="1"/>
    </xf>
    <xf numFmtId="0" fontId="5" fillId="0" borderId="0" xfId="1" applyFont="1" applyBorder="1" applyAlignment="1">
      <alignment horizontal="left" vertical="center" wrapText="1"/>
    </xf>
    <xf numFmtId="3" fontId="3" fillId="0" borderId="0" xfId="1" applyNumberFormat="1" applyFont="1"/>
    <xf numFmtId="0" fontId="3" fillId="0" borderId="0" xfId="1" applyFont="1" applyAlignment="1">
      <alignment horizontal="center" vertical="center"/>
    </xf>
    <xf numFmtId="0" fontId="5" fillId="3" borderId="0" xfId="1" applyFont="1" applyFill="1" applyBorder="1" applyAlignment="1">
      <alignment horizontal="right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center" vertical="center"/>
    </xf>
    <xf numFmtId="0" fontId="3" fillId="2" borderId="0" xfId="1" applyNumberFormat="1" applyFont="1" applyFill="1" applyAlignment="1">
      <alignment horizontal="center" vertical="center"/>
    </xf>
    <xf numFmtId="0" fontId="5" fillId="3" borderId="10" xfId="1" applyFont="1" applyFill="1" applyBorder="1" applyAlignment="1">
      <alignment horizontal="left" vertical="center"/>
    </xf>
    <xf numFmtId="0" fontId="3" fillId="4" borderId="0" xfId="1" applyFont="1" applyFill="1" applyAlignment="1">
      <alignment horizontal="center" vertical="center"/>
    </xf>
    <xf numFmtId="0" fontId="5" fillId="5" borderId="10" xfId="1" applyNumberFormat="1" applyFont="1" applyFill="1" applyBorder="1" applyAlignment="1">
      <alignment horizontal="center" vertical="center" wrapText="1"/>
    </xf>
    <xf numFmtId="3" fontId="5" fillId="5" borderId="24" xfId="1" applyNumberFormat="1" applyFont="1" applyFill="1" applyBorder="1" applyAlignment="1">
      <alignment horizontal="center" vertical="center" wrapText="1"/>
    </xf>
    <xf numFmtId="3" fontId="8" fillId="4" borderId="24" xfId="1" applyNumberFormat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left" vertical="center"/>
    </xf>
    <xf numFmtId="3" fontId="5" fillId="5" borderId="10" xfId="1" applyNumberFormat="1" applyFont="1" applyFill="1" applyBorder="1" applyAlignment="1">
      <alignment horizontal="center" vertical="center" wrapText="1"/>
    </xf>
    <xf numFmtId="3" fontId="5" fillId="5" borderId="11" xfId="1" applyNumberFormat="1" applyFont="1" applyFill="1" applyBorder="1" applyAlignment="1">
      <alignment horizontal="center" vertical="center" wrapText="1"/>
    </xf>
    <xf numFmtId="0" fontId="5" fillId="3" borderId="11" xfId="1" applyNumberFormat="1" applyFont="1" applyFill="1" applyBorder="1" applyAlignment="1">
      <alignment horizontal="right" vertical="center" wrapText="1"/>
    </xf>
    <xf numFmtId="3" fontId="5" fillId="0" borderId="0" xfId="1" applyNumberFormat="1" applyFont="1" applyFill="1" applyBorder="1" applyAlignment="1">
      <alignment horizontal="center" vertical="center" wrapText="1"/>
    </xf>
    <xf numFmtId="3" fontId="5" fillId="5" borderId="11" xfId="1" quotePrefix="1" applyNumberFormat="1" applyFont="1" applyFill="1" applyBorder="1" applyAlignment="1">
      <alignment horizontal="center" vertical="center" wrapText="1"/>
    </xf>
    <xf numFmtId="3" fontId="5" fillId="5" borderId="24" xfId="1" quotePrefix="1" applyNumberFormat="1" applyFont="1" applyFill="1" applyBorder="1" applyAlignment="1">
      <alignment horizontal="center" vertical="center" wrapText="1"/>
    </xf>
    <xf numFmtId="3" fontId="5" fillId="3" borderId="14" xfId="1" applyNumberFormat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left" vertical="center"/>
    </xf>
    <xf numFmtId="3" fontId="5" fillId="5" borderId="13" xfId="1" applyNumberFormat="1" applyFont="1" applyFill="1" applyBorder="1" applyAlignment="1">
      <alignment horizontal="center" vertical="center" wrapText="1"/>
    </xf>
    <xf numFmtId="3" fontId="5" fillId="2" borderId="12" xfId="1" applyNumberFormat="1" applyFont="1" applyFill="1" applyBorder="1" applyAlignment="1">
      <alignment horizontal="center" vertical="center" wrapText="1"/>
    </xf>
    <xf numFmtId="3" fontId="5" fillId="2" borderId="24" xfId="1" applyNumberFormat="1" applyFont="1" applyFill="1" applyBorder="1" applyAlignment="1">
      <alignment horizontal="center" vertical="center" wrapText="1"/>
    </xf>
    <xf numFmtId="3" fontId="8" fillId="2" borderId="24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3" fillId="0" borderId="0" xfId="1" applyFont="1" applyBorder="1" applyAlignment="1">
      <alignment vertical="center"/>
    </xf>
    <xf numFmtId="3" fontId="8" fillId="0" borderId="0" xfId="1" applyNumberFormat="1" applyFont="1"/>
    <xf numFmtId="3" fontId="7" fillId="0" borderId="18" xfId="1" applyNumberFormat="1" applyFont="1" applyBorder="1" applyAlignment="1">
      <alignment horizontal="center" vertical="center"/>
    </xf>
    <xf numFmtId="0" fontId="6" fillId="0" borderId="0" xfId="1" applyFont="1"/>
    <xf numFmtId="0" fontId="4" fillId="3" borderId="0" xfId="1" applyFont="1" applyFill="1" applyBorder="1" applyAlignment="1">
      <alignment horizontal="right" vertical="center"/>
    </xf>
    <xf numFmtId="0" fontId="4" fillId="3" borderId="0" xfId="1" applyFont="1" applyFill="1" applyBorder="1" applyAlignment="1">
      <alignment horizontal="left" vertical="center"/>
    </xf>
    <xf numFmtId="0" fontId="16" fillId="3" borderId="0" xfId="1" applyFont="1" applyFill="1"/>
    <xf numFmtId="3" fontId="4" fillId="3" borderId="11" xfId="1" applyNumberFormat="1" applyFont="1" applyFill="1" applyBorder="1" applyAlignment="1">
      <alignment horizontal="center" vertical="center" wrapText="1"/>
    </xf>
    <xf numFmtId="0" fontId="3" fillId="0" borderId="0" xfId="1" applyFont="1" applyBorder="1"/>
    <xf numFmtId="3" fontId="3" fillId="0" borderId="0" xfId="1" applyNumberFormat="1" applyFont="1" applyBorder="1"/>
    <xf numFmtId="3" fontId="4" fillId="3" borderId="13" xfId="1" applyNumberFormat="1" applyFont="1" applyFill="1" applyBorder="1" applyAlignment="1">
      <alignment horizontal="center" vertical="center" wrapText="1"/>
    </xf>
    <xf numFmtId="3" fontId="2" fillId="0" borderId="0" xfId="1" applyNumberFormat="1"/>
    <xf numFmtId="0" fontId="4" fillId="3" borderId="11" xfId="14" applyNumberFormat="1" applyFont="1" applyFill="1" applyBorder="1" applyAlignment="1">
      <alignment vertical="center" wrapText="1"/>
    </xf>
    <xf numFmtId="0" fontId="4" fillId="3" borderId="11" xfId="19" applyNumberFormat="1" applyFont="1" applyFill="1" applyBorder="1" applyAlignment="1">
      <alignment vertical="center" wrapText="1"/>
    </xf>
    <xf numFmtId="0" fontId="4" fillId="3" borderId="0" xfId="1" applyNumberFormat="1" applyFont="1" applyFill="1" applyAlignment="1">
      <alignment vertical="center"/>
    </xf>
    <xf numFmtId="0" fontId="4" fillId="3" borderId="11" xfId="1" applyNumberFormat="1" applyFont="1" applyFill="1" applyBorder="1" applyAlignment="1">
      <alignment vertical="center" wrapText="1"/>
    </xf>
    <xf numFmtId="0" fontId="4" fillId="2" borderId="11" xfId="1" applyNumberFormat="1" applyFont="1" applyFill="1" applyBorder="1" applyAlignment="1">
      <alignment vertical="center" wrapText="1"/>
    </xf>
    <xf numFmtId="3" fontId="9" fillId="2" borderId="0" xfId="1" applyNumberFormat="1" applyFont="1" applyFill="1"/>
    <xf numFmtId="0" fontId="18" fillId="0" borderId="0" xfId="1" applyFont="1"/>
    <xf numFmtId="0" fontId="4" fillId="3" borderId="10" xfId="1" applyFont="1" applyFill="1" applyBorder="1" applyAlignment="1">
      <alignment horizontal="center" vertical="center" wrapText="1"/>
    </xf>
    <xf numFmtId="3" fontId="4" fillId="3" borderId="10" xfId="1" applyNumberFormat="1" applyFont="1" applyFill="1" applyBorder="1" applyAlignment="1">
      <alignment horizontal="center" vertical="center" wrapText="1"/>
    </xf>
    <xf numFmtId="0" fontId="4" fillId="3" borderId="10" xfId="1" applyNumberFormat="1" applyFont="1" applyFill="1" applyBorder="1" applyAlignment="1">
      <alignment horizontal="center" vertical="center" wrapText="1"/>
    </xf>
    <xf numFmtId="3" fontId="4" fillId="3" borderId="0" xfId="1" applyNumberFormat="1" applyFont="1" applyFill="1" applyBorder="1" applyAlignment="1">
      <alignment horizontal="center" vertical="center" wrapText="1"/>
    </xf>
    <xf numFmtId="0" fontId="17" fillId="0" borderId="10" xfId="1" applyFont="1" applyBorder="1" applyAlignment="1">
      <alignment horizontal="left" vertical="center"/>
    </xf>
    <xf numFmtId="0" fontId="17" fillId="0" borderId="11" xfId="1" applyFont="1" applyBorder="1" applyAlignment="1">
      <alignment horizontal="left" vertical="center"/>
    </xf>
    <xf numFmtId="0" fontId="2" fillId="0" borderId="24" xfId="1" applyBorder="1"/>
    <xf numFmtId="0" fontId="5" fillId="0" borderId="0" xfId="1" applyFont="1" applyBorder="1" applyAlignment="1">
      <alignment vertical="center"/>
    </xf>
    <xf numFmtId="0" fontId="9" fillId="0" borderId="0" xfId="1" applyFont="1"/>
    <xf numFmtId="0" fontId="5" fillId="0" borderId="11" xfId="1" applyFont="1" applyBorder="1" applyAlignment="1">
      <alignment horizontal="right" vertical="center"/>
    </xf>
    <xf numFmtId="0" fontId="5" fillId="0" borderId="11" xfId="1" applyFont="1" applyBorder="1" applyAlignment="1">
      <alignment horizontal="left" vertical="center"/>
    </xf>
    <xf numFmtId="0" fontId="7" fillId="0" borderId="24" xfId="1" applyFont="1" applyBorder="1"/>
    <xf numFmtId="0" fontId="5" fillId="0" borderId="10" xfId="1" applyFont="1" applyBorder="1" applyAlignment="1">
      <alignment horizontal="right" vertical="center" readingOrder="2"/>
    </xf>
    <xf numFmtId="0" fontId="5" fillId="0" borderId="10" xfId="1" applyFont="1" applyBorder="1" applyAlignment="1">
      <alignment horizontal="left" vertical="center" readingOrder="2"/>
    </xf>
    <xf numFmtId="0" fontId="5" fillId="0" borderId="0" xfId="1" applyFont="1" applyBorder="1" applyAlignment="1">
      <alignment horizontal="right" vertical="center"/>
    </xf>
    <xf numFmtId="0" fontId="9" fillId="2" borderId="24" xfId="1" applyFont="1" applyFill="1" applyBorder="1"/>
    <xf numFmtId="0" fontId="2" fillId="2" borderId="24" xfId="1" applyFill="1" applyBorder="1"/>
    <xf numFmtId="3" fontId="4" fillId="3" borderId="10" xfId="1" applyNumberFormat="1" applyFont="1" applyFill="1" applyBorder="1" applyAlignment="1">
      <alignment horizontal="left" vertical="center" wrapText="1"/>
    </xf>
    <xf numFmtId="0" fontId="2" fillId="0" borderId="0" xfId="1" applyBorder="1"/>
    <xf numFmtId="0" fontId="2" fillId="0" borderId="0" xfId="1" applyAlignment="1">
      <alignment horizontal="left"/>
    </xf>
    <xf numFmtId="0" fontId="7" fillId="0" borderId="18" xfId="1" applyFont="1" applyBorder="1" applyAlignment="1">
      <alignment horizontal="right" vertical="center"/>
    </xf>
    <xf numFmtId="0" fontId="7" fillId="0" borderId="18" xfId="1" applyFont="1" applyBorder="1" applyAlignment="1">
      <alignment horizontal="left" vertical="center"/>
    </xf>
    <xf numFmtId="0" fontId="5" fillId="3" borderId="11" xfId="1" applyFont="1" applyFill="1" applyBorder="1" applyAlignment="1">
      <alignment horizontal="right" vertical="center"/>
    </xf>
    <xf numFmtId="0" fontId="5" fillId="0" borderId="14" xfId="1" applyFont="1" applyBorder="1" applyAlignment="1">
      <alignment horizontal="right" vertical="center"/>
    </xf>
    <xf numFmtId="0" fontId="3" fillId="0" borderId="0" xfId="1" applyFont="1" applyAlignment="1">
      <alignment horizont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3" fillId="2" borderId="0" xfId="1" applyFont="1" applyFill="1" applyAlignment="1">
      <alignment horizontal="left" wrapText="1"/>
    </xf>
    <xf numFmtId="0" fontId="3" fillId="0" borderId="0" xfId="1" applyFont="1" applyAlignment="1">
      <alignment horizontal="left" wrapText="1"/>
    </xf>
    <xf numFmtId="3" fontId="4" fillId="6" borderId="12" xfId="1" applyNumberFormat="1" applyFont="1" applyFill="1" applyBorder="1" applyAlignment="1">
      <alignment horizontal="center"/>
    </xf>
    <xf numFmtId="0" fontId="2" fillId="0" borderId="0" xfId="1" applyFont="1" applyAlignment="1">
      <alignment horizontal="right" vertical="center" indent="13"/>
    </xf>
    <xf numFmtId="0" fontId="4" fillId="0" borderId="11" xfId="1" applyFont="1" applyBorder="1" applyAlignment="1">
      <alignment horizontal="right" vertical="center" wrapText="1"/>
    </xf>
    <xf numFmtId="0" fontId="2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7" fillId="0" borderId="0" xfId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3" fontId="8" fillId="0" borderId="0" xfId="1" applyNumberFormat="1" applyFont="1" applyBorder="1" applyAlignment="1">
      <alignment horizontal="center" vertical="center"/>
    </xf>
    <xf numFmtId="0" fontId="8" fillId="0" borderId="0" xfId="1" applyFont="1" applyBorder="1"/>
    <xf numFmtId="3" fontId="8" fillId="0" borderId="0" xfId="1" applyNumberFormat="1" applyFont="1" applyBorder="1"/>
    <xf numFmtId="0" fontId="19" fillId="0" borderId="0" xfId="1" applyFont="1"/>
    <xf numFmtId="0" fontId="3" fillId="6" borderId="0" xfId="1" applyFont="1" applyFill="1"/>
    <xf numFmtId="0" fontId="3" fillId="7" borderId="0" xfId="1" applyFont="1" applyFill="1"/>
    <xf numFmtId="0" fontId="4" fillId="3" borderId="0" xfId="1" applyFont="1" applyFill="1" applyBorder="1" applyAlignment="1">
      <alignment horizontal="center" vertical="center" wrapText="1"/>
    </xf>
    <xf numFmtId="0" fontId="2" fillId="0" borderId="0" xfId="1" applyAlignment="1">
      <alignment horizontal="center"/>
    </xf>
    <xf numFmtId="0" fontId="5" fillId="0" borderId="0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3" fillId="0" borderId="0" xfId="1" applyFont="1" applyAlignment="1">
      <alignment horizontal="center"/>
    </xf>
    <xf numFmtId="0" fontId="14" fillId="0" borderId="2" xfId="1" applyFont="1" applyBorder="1" applyAlignment="1">
      <alignment horizontal="right" vertical="center" wrapText="1"/>
    </xf>
    <xf numFmtId="3" fontId="5" fillId="8" borderId="12" xfId="1" applyNumberFormat="1" applyFont="1" applyFill="1" applyBorder="1" applyAlignment="1">
      <alignment horizontal="center" vertical="center" wrapText="1"/>
    </xf>
    <xf numFmtId="3" fontId="6" fillId="3" borderId="11" xfId="1" applyNumberFormat="1" applyFont="1" applyFill="1" applyBorder="1" applyAlignment="1">
      <alignment horizontal="center" vertical="center" wrapText="1"/>
    </xf>
    <xf numFmtId="0" fontId="18" fillId="3" borderId="0" xfId="1" applyFont="1" applyFill="1"/>
    <xf numFmtId="3" fontId="6" fillId="3" borderId="13" xfId="1" applyNumberFormat="1" applyFont="1" applyFill="1" applyBorder="1" applyAlignment="1">
      <alignment horizontal="center" vertical="center" wrapText="1"/>
    </xf>
    <xf numFmtId="0" fontId="6" fillId="8" borderId="12" xfId="1" applyFont="1" applyFill="1" applyBorder="1" applyAlignment="1">
      <alignment horizontal="center" vertical="center" wrapText="1"/>
    </xf>
    <xf numFmtId="0" fontId="18" fillId="8" borderId="1" xfId="1" applyFont="1" applyFill="1" applyBorder="1"/>
    <xf numFmtId="0" fontId="18" fillId="8" borderId="12" xfId="1" applyFont="1" applyFill="1" applyBorder="1"/>
    <xf numFmtId="0" fontId="6" fillId="3" borderId="11" xfId="1" applyFont="1" applyFill="1" applyBorder="1" applyAlignment="1">
      <alignment horizontal="right" vertical="center" wrapText="1"/>
    </xf>
    <xf numFmtId="0" fontId="18" fillId="3" borderId="11" xfId="1" applyFont="1" applyFill="1" applyBorder="1"/>
    <xf numFmtId="0" fontId="6" fillId="3" borderId="11" xfId="1" applyFont="1" applyFill="1" applyBorder="1" applyAlignment="1">
      <alignment horizontal="left" vertical="center" wrapText="1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6" fillId="3" borderId="14" xfId="1" applyFont="1" applyFill="1" applyBorder="1"/>
    <xf numFmtId="3" fontId="4" fillId="8" borderId="12" xfId="1" applyNumberFormat="1" applyFont="1" applyFill="1" applyBorder="1" applyAlignment="1">
      <alignment horizontal="center" vertical="center" wrapText="1"/>
    </xf>
    <xf numFmtId="0" fontId="16" fillId="8" borderId="2" xfId="1" applyFont="1" applyFill="1" applyBorder="1"/>
    <xf numFmtId="0" fontId="16" fillId="8" borderId="12" xfId="1" applyFont="1" applyFill="1" applyBorder="1"/>
    <xf numFmtId="3" fontId="4" fillId="3" borderId="0" xfId="1" applyNumberFormat="1" applyFont="1" applyFill="1" applyBorder="1" applyAlignment="1">
      <alignment horizontal="left" vertical="center" wrapText="1"/>
    </xf>
    <xf numFmtId="0" fontId="4" fillId="3" borderId="11" xfId="1" applyFont="1" applyFill="1" applyBorder="1" applyAlignment="1">
      <alignment horizontal="right" vertical="center" wrapText="1"/>
    </xf>
    <xf numFmtId="0" fontId="4" fillId="3" borderId="13" xfId="1" applyFont="1" applyFill="1" applyBorder="1" applyAlignment="1">
      <alignment horizontal="right" vertical="center" wrapText="1"/>
    </xf>
    <xf numFmtId="0" fontId="4" fillId="8" borderId="12" xfId="1" applyFont="1" applyFill="1" applyBorder="1" applyAlignment="1">
      <alignment horizontal="right" vertical="center" wrapText="1"/>
    </xf>
    <xf numFmtId="0" fontId="4" fillId="8" borderId="12" xfId="1" applyFont="1" applyFill="1" applyBorder="1" applyAlignment="1">
      <alignment horizontal="left" vertical="center" wrapText="1"/>
    </xf>
    <xf numFmtId="0" fontId="4" fillId="8" borderId="12" xfId="1" applyFont="1" applyFill="1" applyBorder="1" applyAlignment="1">
      <alignment horizontal="right" vertical="center"/>
    </xf>
    <xf numFmtId="3" fontId="4" fillId="3" borderId="0" xfId="1" applyNumberFormat="1" applyFont="1" applyFill="1" applyBorder="1" applyAlignment="1">
      <alignment horizontal="left" vertical="center" wrapText="1"/>
    </xf>
    <xf numFmtId="0" fontId="4" fillId="3" borderId="11" xfId="1" applyFont="1" applyFill="1" applyBorder="1" applyAlignment="1">
      <alignment horizontal="right" vertical="center" wrapText="1"/>
    </xf>
    <xf numFmtId="0" fontId="4" fillId="3" borderId="13" xfId="1" applyFont="1" applyFill="1" applyBorder="1" applyAlignment="1">
      <alignment horizontal="right" vertical="center" wrapText="1"/>
    </xf>
    <xf numFmtId="0" fontId="4" fillId="8" borderId="12" xfId="1" applyFont="1" applyFill="1" applyBorder="1" applyAlignment="1">
      <alignment horizontal="left" vertical="center" wrapText="1"/>
    </xf>
    <xf numFmtId="0" fontId="4" fillId="8" borderId="1" xfId="1" applyFont="1" applyFill="1" applyBorder="1" applyAlignment="1">
      <alignment horizontal="center" vertical="top" wrapText="1"/>
    </xf>
    <xf numFmtId="0" fontId="4" fillId="8" borderId="6" xfId="1" applyFont="1" applyFill="1" applyBorder="1" applyAlignment="1">
      <alignment horizontal="center" vertical="top" wrapText="1"/>
    </xf>
    <xf numFmtId="3" fontId="4" fillId="0" borderId="11" xfId="1" applyNumberFormat="1" applyFont="1" applyBorder="1" applyAlignment="1">
      <alignment horizontal="left" vertical="center" wrapText="1"/>
    </xf>
    <xf numFmtId="3" fontId="4" fillId="0" borderId="13" xfId="1" applyNumberFormat="1" applyFont="1" applyBorder="1" applyAlignment="1">
      <alignment horizontal="left" vertical="center" wrapText="1"/>
    </xf>
    <xf numFmtId="0" fontId="21" fillId="0" borderId="0" xfId="1" applyFont="1" applyAlignment="1">
      <alignment vertical="center"/>
    </xf>
    <xf numFmtId="0" fontId="5" fillId="3" borderId="0" xfId="1" applyFont="1" applyFill="1" applyAlignment="1">
      <alignment horizontal="left" vertical="center"/>
    </xf>
    <xf numFmtId="3" fontId="4" fillId="3" borderId="11" xfId="1" applyNumberFormat="1" applyFont="1" applyFill="1" applyBorder="1" applyAlignment="1">
      <alignment horizontal="right" vertical="center"/>
    </xf>
    <xf numFmtId="0" fontId="4" fillId="3" borderId="10" xfId="1" applyFont="1" applyFill="1" applyBorder="1" applyAlignment="1">
      <alignment horizontal="right" vertical="center" wrapText="1"/>
    </xf>
    <xf numFmtId="0" fontId="17" fillId="3" borderId="10" xfId="1" applyFont="1" applyFill="1" applyBorder="1" applyAlignment="1">
      <alignment horizontal="left" vertical="center"/>
    </xf>
    <xf numFmtId="3" fontId="4" fillId="3" borderId="11" xfId="1" applyNumberFormat="1" applyFont="1" applyFill="1" applyBorder="1" applyAlignment="1">
      <alignment horizontal="left" vertical="center" wrapText="1"/>
    </xf>
    <xf numFmtId="0" fontId="17" fillId="3" borderId="11" xfId="1" applyFont="1" applyFill="1" applyBorder="1" applyAlignment="1">
      <alignment horizontal="left" vertical="center"/>
    </xf>
    <xf numFmtId="3" fontId="4" fillId="3" borderId="11" xfId="1" quotePrefix="1" applyNumberFormat="1" applyFont="1" applyFill="1" applyBorder="1" applyAlignment="1">
      <alignment horizontal="left" vertical="center" wrapText="1"/>
    </xf>
    <xf numFmtId="3" fontId="4" fillId="3" borderId="13" xfId="1" applyNumberFormat="1" applyFont="1" applyFill="1" applyBorder="1" applyAlignment="1">
      <alignment horizontal="left" vertical="center" wrapText="1"/>
    </xf>
    <xf numFmtId="0" fontId="17" fillId="3" borderId="13" xfId="1" applyFont="1" applyFill="1" applyBorder="1" applyAlignment="1">
      <alignment horizontal="left" vertical="center"/>
    </xf>
    <xf numFmtId="3" fontId="4" fillId="8" borderId="12" xfId="1" applyNumberFormat="1" applyFont="1" applyFill="1" applyBorder="1" applyAlignment="1">
      <alignment horizontal="left" vertical="center" wrapText="1"/>
    </xf>
    <xf numFmtId="0" fontId="4" fillId="0" borderId="11" xfId="1" applyFont="1" applyBorder="1" applyAlignment="1">
      <alignment vertical="center" wrapText="1" readingOrder="1"/>
    </xf>
    <xf numFmtId="0" fontId="4" fillId="0" borderId="9" xfId="1" applyFont="1" applyBorder="1" applyAlignment="1">
      <alignment horizontal="left" vertical="center" readingOrder="2"/>
    </xf>
    <xf numFmtId="0" fontId="4" fillId="0" borderId="11" xfId="1" applyFont="1" applyBorder="1" applyAlignment="1">
      <alignment vertical="center" wrapText="1"/>
    </xf>
    <xf numFmtId="0" fontId="4" fillId="8" borderId="0" xfId="1" applyFont="1" applyFill="1" applyBorder="1" applyAlignment="1">
      <alignment horizontal="center" vertical="center" wrapText="1"/>
    </xf>
    <xf numFmtId="0" fontId="4" fillId="8" borderId="6" xfId="1" applyFont="1" applyFill="1" applyBorder="1" applyAlignment="1">
      <alignment horizontal="center" vertical="center" wrapText="1"/>
    </xf>
    <xf numFmtId="0" fontId="4" fillId="3" borderId="10" xfId="1" applyNumberFormat="1" applyFont="1" applyFill="1" applyBorder="1" applyAlignment="1">
      <alignment horizontal="left" vertical="center" wrapText="1"/>
    </xf>
    <xf numFmtId="0" fontId="4" fillId="3" borderId="10" xfId="1" applyFont="1" applyFill="1" applyBorder="1" applyAlignment="1">
      <alignment horizontal="left" vertical="center"/>
    </xf>
    <xf numFmtId="0" fontId="4" fillId="3" borderId="11" xfId="1" applyNumberFormat="1" applyFont="1" applyFill="1" applyBorder="1" applyAlignment="1">
      <alignment horizontal="right" vertical="center" wrapText="1"/>
    </xf>
    <xf numFmtId="0" fontId="4" fillId="3" borderId="13" xfId="1" applyFont="1" applyFill="1" applyBorder="1" applyAlignment="1">
      <alignment horizontal="left" vertical="center"/>
    </xf>
    <xf numFmtId="0" fontId="14" fillId="0" borderId="2" xfId="1" applyFont="1" applyBorder="1" applyAlignment="1">
      <alignment vertical="center"/>
    </xf>
    <xf numFmtId="0" fontId="4" fillId="8" borderId="0" xfId="1" applyFont="1" applyFill="1" applyBorder="1" applyAlignment="1">
      <alignment vertical="center"/>
    </xf>
    <xf numFmtId="0" fontId="4" fillId="8" borderId="20" xfId="1" applyFont="1" applyFill="1" applyBorder="1" applyAlignment="1">
      <alignment vertical="center"/>
    </xf>
    <xf numFmtId="0" fontId="4" fillId="8" borderId="12" xfId="1" applyFont="1" applyFill="1" applyBorder="1" applyAlignment="1">
      <alignment horizontal="left" vertical="center"/>
    </xf>
    <xf numFmtId="3" fontId="4" fillId="3" borderId="14" xfId="1" applyNumberFormat="1" applyFont="1" applyFill="1" applyBorder="1" applyAlignment="1">
      <alignment horizontal="left" vertical="center" wrapText="1"/>
    </xf>
    <xf numFmtId="3" fontId="4" fillId="8" borderId="12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3" fontId="4" fillId="8" borderId="1" xfId="1" applyNumberFormat="1" applyFont="1" applyFill="1" applyBorder="1" applyAlignment="1">
      <alignment horizontal="left" vertical="center" wrapText="1"/>
    </xf>
    <xf numFmtId="3" fontId="4" fillId="3" borderId="11" xfId="1" applyNumberFormat="1" applyFont="1" applyFill="1" applyBorder="1" applyAlignment="1">
      <alignment horizontal="center" vertical="center"/>
    </xf>
    <xf numFmtId="3" fontId="4" fillId="3" borderId="11" xfId="1" quotePrefix="1" applyNumberFormat="1" applyFont="1" applyFill="1" applyBorder="1" applyAlignment="1">
      <alignment horizontal="center" vertical="center" wrapText="1"/>
    </xf>
    <xf numFmtId="0" fontId="4" fillId="8" borderId="12" xfId="1" applyFont="1" applyFill="1" applyBorder="1" applyAlignment="1">
      <alignment horizontal="right" vertical="center" wrapText="1" readingOrder="2"/>
    </xf>
    <xf numFmtId="3" fontId="4" fillId="3" borderId="13" xfId="1" applyNumberFormat="1" applyFont="1" applyFill="1" applyBorder="1" applyAlignment="1">
      <alignment horizontal="right" vertical="center"/>
    </xf>
    <xf numFmtId="3" fontId="5" fillId="3" borderId="10" xfId="1" applyNumberFormat="1" applyFont="1" applyFill="1" applyBorder="1" applyAlignment="1">
      <alignment horizontal="right" vertical="center" readingOrder="2"/>
    </xf>
    <xf numFmtId="3" fontId="5" fillId="0" borderId="10" xfId="1" applyNumberFormat="1" applyFont="1" applyBorder="1" applyAlignment="1">
      <alignment horizontal="right" vertical="center" readingOrder="2"/>
    </xf>
    <xf numFmtId="3" fontId="5" fillId="0" borderId="0" xfId="1" applyNumberFormat="1" applyFont="1" applyBorder="1" applyAlignment="1">
      <alignment horizontal="right" vertical="center" readingOrder="2"/>
    </xf>
    <xf numFmtId="3" fontId="4" fillId="0" borderId="11" xfId="1" applyNumberFormat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8" borderId="1" xfId="1" applyFont="1" applyFill="1" applyBorder="1" applyAlignment="1">
      <alignment horizontal="center" vertical="center" wrapText="1"/>
    </xf>
    <xf numFmtId="0" fontId="4" fillId="0" borderId="15" xfId="1" applyFont="1" applyBorder="1" applyAlignment="1">
      <alignment horizontal="right" vertical="center"/>
    </xf>
    <xf numFmtId="3" fontId="4" fillId="0" borderId="15" xfId="1" applyNumberFormat="1" applyFont="1" applyBorder="1" applyAlignment="1">
      <alignment horizontal="right" vertical="center"/>
    </xf>
    <xf numFmtId="0" fontId="4" fillId="0" borderId="15" xfId="1" applyFont="1" applyBorder="1" applyAlignment="1">
      <alignment horizontal="left" vertical="center"/>
    </xf>
    <xf numFmtId="0" fontId="4" fillId="0" borderId="16" xfId="1" applyFont="1" applyBorder="1" applyAlignment="1">
      <alignment horizontal="right" vertical="center"/>
    </xf>
    <xf numFmtId="3" fontId="4" fillId="0" borderId="16" xfId="1" applyNumberFormat="1" applyFont="1" applyBorder="1" applyAlignment="1">
      <alignment horizontal="right" vertical="center"/>
    </xf>
    <xf numFmtId="0" fontId="4" fillId="0" borderId="16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21" fillId="0" borderId="0" xfId="1" applyFont="1"/>
    <xf numFmtId="0" fontId="4" fillId="8" borderId="12" xfId="1" applyFont="1" applyFill="1" applyBorder="1" applyAlignment="1">
      <alignment horizontal="right" vertical="center" wrapText="1"/>
    </xf>
    <xf numFmtId="0" fontId="4" fillId="8" borderId="1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right" vertical="center" wrapText="1"/>
    </xf>
    <xf numFmtId="3" fontId="6" fillId="3" borderId="11" xfId="1" applyNumberFormat="1" applyFont="1" applyFill="1" applyBorder="1" applyAlignment="1">
      <alignment horizontal="left" vertical="center" wrapText="1"/>
    </xf>
    <xf numFmtId="3" fontId="6" fillId="3" borderId="13" xfId="1" applyNumberFormat="1" applyFont="1" applyFill="1" applyBorder="1" applyAlignment="1">
      <alignment horizontal="left" vertical="center" wrapText="1"/>
    </xf>
    <xf numFmtId="3" fontId="6" fillId="3" borderId="14" xfId="1" applyNumberFormat="1" applyFont="1" applyFill="1" applyBorder="1" applyAlignment="1">
      <alignment horizontal="left" vertical="center" wrapText="1"/>
    </xf>
    <xf numFmtId="3" fontId="6" fillId="8" borderId="12" xfId="1" applyNumberFormat="1" applyFont="1" applyFill="1" applyBorder="1" applyAlignment="1">
      <alignment horizontal="left" vertical="center" wrapText="1"/>
    </xf>
    <xf numFmtId="0" fontId="6" fillId="8" borderId="12" xfId="1" applyNumberFormat="1" applyFont="1" applyFill="1" applyBorder="1" applyAlignment="1">
      <alignment horizontal="right" vertical="center"/>
    </xf>
    <xf numFmtId="0" fontId="6" fillId="8" borderId="12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right" vertical="center" wrapText="1"/>
    </xf>
    <xf numFmtId="0" fontId="6" fillId="8" borderId="12" xfId="1" applyFont="1" applyFill="1" applyBorder="1" applyAlignment="1">
      <alignment horizontal="right" vertical="center" wrapText="1"/>
    </xf>
    <xf numFmtId="0" fontId="6" fillId="3" borderId="14" xfId="1" applyFont="1" applyFill="1" applyBorder="1" applyAlignment="1">
      <alignment horizontal="left" vertical="center" wrapText="1"/>
    </xf>
    <xf numFmtId="0" fontId="6" fillId="8" borderId="12" xfId="1" applyFont="1" applyFill="1" applyBorder="1" applyAlignment="1">
      <alignment horizontal="left" vertical="center" wrapText="1"/>
    </xf>
    <xf numFmtId="3" fontId="6" fillId="3" borderId="11" xfId="1" applyNumberFormat="1" applyFont="1" applyFill="1" applyBorder="1" applyAlignment="1">
      <alignment horizontal="right" vertical="center"/>
    </xf>
    <xf numFmtId="3" fontId="6" fillId="3" borderId="13" xfId="1" applyNumberFormat="1" applyFont="1" applyFill="1" applyBorder="1" applyAlignment="1">
      <alignment horizontal="right" vertical="center"/>
    </xf>
    <xf numFmtId="0" fontId="4" fillId="8" borderId="15" xfId="1" applyFont="1" applyFill="1" applyBorder="1" applyAlignment="1">
      <alignment horizontal="center" vertical="center"/>
    </xf>
    <xf numFmtId="0" fontId="4" fillId="8" borderId="16" xfId="1" applyFont="1" applyFill="1" applyBorder="1" applyAlignment="1">
      <alignment horizontal="center" vertical="center" wrapText="1"/>
    </xf>
    <xf numFmtId="0" fontId="4" fillId="8" borderId="16" xfId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right" vertical="center"/>
    </xf>
    <xf numFmtId="0" fontId="6" fillId="3" borderId="17" xfId="1" applyFont="1" applyFill="1" applyBorder="1" applyAlignment="1">
      <alignment horizontal="right" vertical="center" wrapText="1"/>
    </xf>
    <xf numFmtId="3" fontId="6" fillId="3" borderId="17" xfId="1" applyNumberFormat="1" applyFont="1" applyFill="1" applyBorder="1" applyAlignment="1">
      <alignment horizontal="right" vertical="center"/>
    </xf>
    <xf numFmtId="3" fontId="20" fillId="3" borderId="17" xfId="1" applyNumberFormat="1" applyFont="1" applyFill="1" applyBorder="1" applyAlignment="1">
      <alignment horizontal="right" vertical="center"/>
    </xf>
    <xf numFmtId="0" fontId="6" fillId="3" borderId="17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/>
    </xf>
    <xf numFmtId="3" fontId="6" fillId="8" borderId="12" xfId="1" applyNumberFormat="1" applyFont="1" applyFill="1" applyBorder="1" applyAlignment="1">
      <alignment horizontal="right" vertical="center"/>
    </xf>
    <xf numFmtId="0" fontId="6" fillId="3" borderId="11" xfId="1" applyFont="1" applyFill="1" applyBorder="1" applyAlignment="1">
      <alignment horizontal="right" vertical="center"/>
    </xf>
    <xf numFmtId="0" fontId="6" fillId="3" borderId="11" xfId="1" applyFont="1" applyFill="1" applyBorder="1" applyAlignment="1">
      <alignment horizontal="left" vertical="center"/>
    </xf>
    <xf numFmtId="0" fontId="6" fillId="3" borderId="14" xfId="1" applyFont="1" applyFill="1" applyBorder="1" applyAlignment="1">
      <alignment horizontal="right" vertical="center"/>
    </xf>
    <xf numFmtId="3" fontId="6" fillId="3" borderId="14" xfId="1" applyNumberFormat="1" applyFont="1" applyFill="1" applyBorder="1" applyAlignment="1">
      <alignment horizontal="right" vertical="center"/>
    </xf>
    <xf numFmtId="0" fontId="6" fillId="3" borderId="14" xfId="1" applyFont="1" applyFill="1" applyBorder="1" applyAlignment="1">
      <alignment horizontal="left" vertical="center"/>
    </xf>
    <xf numFmtId="0" fontId="6" fillId="8" borderId="1" xfId="1" applyFont="1" applyFill="1" applyBorder="1" applyAlignment="1">
      <alignment horizontal="right" vertical="center"/>
    </xf>
    <xf numFmtId="3" fontId="6" fillId="8" borderId="1" xfId="1" applyNumberFormat="1" applyFont="1" applyFill="1" applyBorder="1" applyAlignment="1">
      <alignment horizontal="right" vertical="center"/>
    </xf>
    <xf numFmtId="0" fontId="6" fillId="8" borderId="1" xfId="1" applyFont="1" applyFill="1" applyBorder="1" applyAlignment="1">
      <alignment horizontal="left" vertical="center"/>
    </xf>
    <xf numFmtId="0" fontId="6" fillId="8" borderId="7" xfId="1" applyFont="1" applyFill="1" applyBorder="1" applyAlignment="1">
      <alignment horizontal="center" vertical="center" wrapText="1"/>
    </xf>
    <xf numFmtId="3" fontId="6" fillId="0" borderId="10" xfId="1" applyNumberFormat="1" applyFont="1" applyBorder="1" applyAlignment="1">
      <alignment horizontal="right" vertical="center"/>
    </xf>
    <xf numFmtId="3" fontId="6" fillId="0" borderId="11" xfId="1" applyNumberFormat="1" applyFont="1" applyBorder="1" applyAlignment="1">
      <alignment horizontal="left" vertical="center" wrapText="1"/>
    </xf>
    <xf numFmtId="3" fontId="6" fillId="0" borderId="10" xfId="1" applyNumberFormat="1" applyFont="1" applyBorder="1" applyAlignment="1">
      <alignment horizontal="left" vertical="center" wrapText="1"/>
    </xf>
    <xf numFmtId="3" fontId="6" fillId="0" borderId="13" xfId="1" applyNumberFormat="1" applyFont="1" applyBorder="1" applyAlignment="1">
      <alignment horizontal="left" vertical="center" wrapText="1"/>
    </xf>
    <xf numFmtId="0" fontId="18" fillId="2" borderId="0" xfId="1" applyFont="1" applyFill="1"/>
    <xf numFmtId="3" fontId="6" fillId="3" borderId="11" xfId="1" applyNumberFormat="1" applyFont="1" applyFill="1" applyBorder="1" applyAlignment="1">
      <alignment vertical="center" wrapText="1"/>
    </xf>
    <xf numFmtId="3" fontId="6" fillId="3" borderId="13" xfId="1" applyNumberFormat="1" applyFont="1" applyFill="1" applyBorder="1" applyAlignment="1">
      <alignment vertical="center" wrapText="1"/>
    </xf>
    <xf numFmtId="3" fontId="6" fillId="3" borderId="14" xfId="1" applyNumberFormat="1" applyFont="1" applyFill="1" applyBorder="1" applyAlignment="1">
      <alignment vertical="center" wrapText="1"/>
    </xf>
    <xf numFmtId="0" fontId="18" fillId="3" borderId="14" xfId="1" applyFont="1" applyFill="1" applyBorder="1"/>
    <xf numFmtId="3" fontId="6" fillId="8" borderId="12" xfId="1" applyNumberFormat="1" applyFont="1" applyFill="1" applyBorder="1" applyAlignment="1">
      <alignment vertical="center" wrapText="1"/>
    </xf>
    <xf numFmtId="0" fontId="18" fillId="8" borderId="2" xfId="1" applyFont="1" applyFill="1" applyBorder="1"/>
    <xf numFmtId="0" fontId="6" fillId="8" borderId="12" xfId="1" applyNumberFormat="1" applyFont="1" applyFill="1" applyBorder="1" applyAlignment="1">
      <alignment vertical="center"/>
    </xf>
    <xf numFmtId="0" fontId="18" fillId="2" borderId="0" xfId="1" applyFont="1" applyFill="1" applyAlignment="1">
      <alignment horizontal="left" wrapText="1"/>
    </xf>
    <xf numFmtId="0" fontId="4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left" vertical="center"/>
    </xf>
    <xf numFmtId="0" fontId="6" fillId="8" borderId="4" xfId="1" applyFont="1" applyFill="1" applyBorder="1" applyAlignment="1">
      <alignment horizontal="center" vertical="center" wrapText="1"/>
    </xf>
    <xf numFmtId="0" fontId="6" fillId="8" borderId="4" xfId="1" applyFont="1" applyFill="1" applyBorder="1" applyAlignment="1">
      <alignment horizontal="center" wrapText="1"/>
    </xf>
    <xf numFmtId="0" fontId="18" fillId="8" borderId="16" xfId="1" applyFont="1" applyFill="1" applyBorder="1"/>
    <xf numFmtId="0" fontId="6" fillId="8" borderId="1" xfId="1" applyFont="1" applyFill="1" applyBorder="1" applyAlignment="1">
      <alignment horizontal="center" vertical="center" wrapText="1"/>
    </xf>
    <xf numFmtId="0" fontId="6" fillId="0" borderId="9" xfId="1" applyFont="1" applyBorder="1" applyAlignment="1">
      <alignment horizontal="right" vertical="center" wrapText="1"/>
    </xf>
    <xf numFmtId="3" fontId="6" fillId="3" borderId="9" xfId="1" applyNumberFormat="1" applyFont="1" applyFill="1" applyBorder="1" applyAlignment="1">
      <alignment horizontal="left" vertical="center" wrapText="1"/>
    </xf>
    <xf numFmtId="3" fontId="6" fillId="0" borderId="9" xfId="1" quotePrefix="1" applyNumberFormat="1" applyFont="1" applyBorder="1" applyAlignment="1">
      <alignment horizontal="left" vertical="center" wrapText="1"/>
    </xf>
    <xf numFmtId="3" fontId="6" fillId="0" borderId="9" xfId="1" applyNumberFormat="1" applyFont="1" applyBorder="1" applyAlignment="1">
      <alignment horizontal="left" vertical="center" wrapText="1"/>
    </xf>
    <xf numFmtId="3" fontId="6" fillId="0" borderId="9" xfId="1" applyNumberFormat="1" applyFont="1" applyBorder="1" applyAlignment="1">
      <alignment horizontal="right" vertical="center"/>
    </xf>
    <xf numFmtId="0" fontId="6" fillId="0" borderId="9" xfId="1" applyFont="1" applyBorder="1" applyAlignment="1">
      <alignment horizontal="right"/>
    </xf>
    <xf numFmtId="164" fontId="6" fillId="0" borderId="9" xfId="1" applyNumberFormat="1" applyFont="1" applyBorder="1" applyAlignment="1">
      <alignment horizontal="right" vertical="center"/>
    </xf>
    <xf numFmtId="0" fontId="20" fillId="0" borderId="9" xfId="1" applyFont="1" applyBorder="1" applyAlignment="1">
      <alignment horizontal="left" vertical="center"/>
    </xf>
    <xf numFmtId="0" fontId="6" fillId="0" borderId="11" xfId="1" applyFont="1" applyBorder="1" applyAlignment="1">
      <alignment horizontal="right" vertical="center" wrapText="1"/>
    </xf>
    <xf numFmtId="3" fontId="6" fillId="0" borderId="11" xfId="1" quotePrefix="1" applyNumberFormat="1" applyFont="1" applyBorder="1" applyAlignment="1">
      <alignment horizontal="left" vertical="center" wrapText="1"/>
    </xf>
    <xf numFmtId="3" fontId="6" fillId="0" borderId="11" xfId="1" applyNumberFormat="1" applyFont="1" applyBorder="1" applyAlignment="1">
      <alignment horizontal="right" vertical="center"/>
    </xf>
    <xf numFmtId="0" fontId="6" fillId="0" borderId="11" xfId="1" applyFont="1" applyBorder="1" applyAlignment="1">
      <alignment horizontal="right"/>
    </xf>
    <xf numFmtId="164" fontId="6" fillId="0" borderId="11" xfId="1" applyNumberFormat="1" applyFont="1" applyBorder="1" applyAlignment="1">
      <alignment horizontal="right" vertical="center"/>
    </xf>
    <xf numFmtId="0" fontId="20" fillId="0" borderId="11" xfId="1" applyFont="1" applyBorder="1" applyAlignment="1">
      <alignment horizontal="left" vertical="center"/>
    </xf>
    <xf numFmtId="165" fontId="6" fillId="0" borderId="11" xfId="1" applyNumberFormat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0" borderId="14" xfId="1" applyFont="1" applyBorder="1" applyAlignment="1">
      <alignment horizontal="right" vertical="center" wrapText="1"/>
    </xf>
    <xf numFmtId="3" fontId="6" fillId="0" borderId="14" xfId="1" quotePrefix="1" applyNumberFormat="1" applyFont="1" applyBorder="1" applyAlignment="1">
      <alignment horizontal="left" vertical="center" wrapText="1"/>
    </xf>
    <xf numFmtId="3" fontId="6" fillId="0" borderId="14" xfId="1" applyNumberFormat="1" applyFont="1" applyBorder="1" applyAlignment="1">
      <alignment horizontal="left" vertical="center" wrapText="1"/>
    </xf>
    <xf numFmtId="3" fontId="6" fillId="0" borderId="14" xfId="1" applyNumberFormat="1" applyFont="1" applyBorder="1" applyAlignment="1">
      <alignment horizontal="right" vertical="center"/>
    </xf>
    <xf numFmtId="0" fontId="6" fillId="0" borderId="14" xfId="1" applyFont="1" applyBorder="1" applyAlignment="1">
      <alignment horizontal="right"/>
    </xf>
    <xf numFmtId="3" fontId="6" fillId="0" borderId="14" xfId="1" applyNumberFormat="1" applyFont="1" applyBorder="1" applyAlignment="1">
      <alignment horizontal="right"/>
    </xf>
    <xf numFmtId="164" fontId="6" fillId="0" borderId="14" xfId="1" applyNumberFormat="1" applyFont="1" applyBorder="1" applyAlignment="1">
      <alignment horizontal="right" vertical="center"/>
    </xf>
    <xf numFmtId="0" fontId="20" fillId="0" borderId="14" xfId="1" applyFont="1" applyBorder="1" applyAlignment="1">
      <alignment horizontal="left" vertical="center"/>
    </xf>
    <xf numFmtId="0" fontId="6" fillId="8" borderId="12" xfId="1" applyFont="1" applyFill="1" applyBorder="1" applyAlignment="1">
      <alignment horizontal="right"/>
    </xf>
    <xf numFmtId="164" fontId="6" fillId="8" borderId="12" xfId="1" applyNumberFormat="1" applyFont="1" applyFill="1" applyBorder="1" applyAlignment="1">
      <alignment horizontal="right" vertical="center"/>
    </xf>
    <xf numFmtId="0" fontId="20" fillId="8" borderId="12" xfId="1" applyFont="1" applyFill="1" applyBorder="1" applyAlignment="1">
      <alignment horizontal="left" vertical="center"/>
    </xf>
    <xf numFmtId="0" fontId="6" fillId="0" borderId="12" xfId="1" applyFont="1" applyBorder="1" applyAlignment="1">
      <alignment horizontal="right" vertical="center" wrapText="1"/>
    </xf>
    <xf numFmtId="3" fontId="6" fillId="0" borderId="12" xfId="1" applyNumberFormat="1" applyFont="1" applyBorder="1" applyAlignment="1">
      <alignment horizontal="left" vertical="center" wrapText="1"/>
    </xf>
    <xf numFmtId="3" fontId="6" fillId="3" borderId="12" xfId="1" quotePrefix="1" applyNumberFormat="1" applyFont="1" applyFill="1" applyBorder="1" applyAlignment="1">
      <alignment horizontal="left" vertical="center" wrapText="1"/>
    </xf>
    <xf numFmtId="3" fontId="6" fillId="3" borderId="12" xfId="1" applyNumberFormat="1" applyFont="1" applyFill="1" applyBorder="1" applyAlignment="1">
      <alignment horizontal="left" vertical="center" wrapText="1"/>
    </xf>
    <xf numFmtId="3" fontId="6" fillId="3" borderId="12" xfId="1" applyNumberFormat="1" applyFont="1" applyFill="1" applyBorder="1" applyAlignment="1">
      <alignment horizontal="right" vertical="center" wrapText="1"/>
    </xf>
    <xf numFmtId="3" fontId="6" fillId="0" borderId="12" xfId="1" quotePrefix="1" applyNumberFormat="1" applyFont="1" applyBorder="1" applyAlignment="1">
      <alignment horizontal="right" vertical="center" wrapText="1"/>
    </xf>
    <xf numFmtId="3" fontId="6" fillId="0" borderId="12" xfId="1" applyNumberFormat="1" applyFont="1" applyFill="1" applyBorder="1" applyAlignment="1">
      <alignment horizontal="right" vertical="center" wrapText="1"/>
    </xf>
    <xf numFmtId="164" fontId="20" fillId="0" borderId="12" xfId="1" applyNumberFormat="1" applyFont="1" applyBorder="1" applyAlignment="1">
      <alignment horizontal="right" vertical="center"/>
    </xf>
    <xf numFmtId="0" fontId="20" fillId="0" borderId="12" xfId="1" applyFont="1" applyBorder="1" applyAlignment="1">
      <alignment horizontal="left" vertical="center"/>
    </xf>
    <xf numFmtId="3" fontId="6" fillId="0" borderId="9" xfId="1" quotePrefix="1" applyNumberFormat="1" applyFont="1" applyBorder="1" applyAlignment="1">
      <alignment horizontal="right" vertical="center" wrapText="1"/>
    </xf>
    <xf numFmtId="3" fontId="6" fillId="0" borderId="9" xfId="1" applyNumberFormat="1" applyFont="1" applyFill="1" applyBorder="1" applyAlignment="1">
      <alignment horizontal="right" vertical="center" wrapText="1"/>
    </xf>
    <xf numFmtId="164" fontId="20" fillId="0" borderId="9" xfId="1" applyNumberFormat="1" applyFont="1" applyBorder="1" applyAlignment="1">
      <alignment horizontal="right" vertical="center"/>
    </xf>
    <xf numFmtId="3" fontId="6" fillId="0" borderId="11" xfId="1" quotePrefix="1" applyNumberFormat="1" applyFont="1" applyBorder="1" applyAlignment="1">
      <alignment horizontal="right" vertical="center" wrapText="1"/>
    </xf>
    <xf numFmtId="3" fontId="6" fillId="0" borderId="11" xfId="1" applyNumberFormat="1" applyFont="1" applyFill="1" applyBorder="1" applyAlignment="1">
      <alignment horizontal="right" vertical="center" wrapText="1"/>
    </xf>
    <xf numFmtId="164" fontId="20" fillId="0" borderId="11" xfId="1" applyNumberFormat="1" applyFont="1" applyBorder="1" applyAlignment="1">
      <alignment horizontal="right" vertical="center"/>
    </xf>
    <xf numFmtId="3" fontId="6" fillId="0" borderId="14" xfId="1" quotePrefix="1" applyNumberFormat="1" applyFont="1" applyBorder="1" applyAlignment="1">
      <alignment horizontal="right" vertical="center" wrapText="1"/>
    </xf>
    <xf numFmtId="3" fontId="6" fillId="0" borderId="14" xfId="1" applyNumberFormat="1" applyFont="1" applyFill="1" applyBorder="1" applyAlignment="1">
      <alignment horizontal="right" vertical="center" wrapText="1"/>
    </xf>
    <xf numFmtId="164" fontId="20" fillId="0" borderId="14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right" vertical="center" wrapText="1"/>
    </xf>
    <xf numFmtId="3" fontId="6" fillId="0" borderId="0" xfId="1" applyNumberFormat="1" applyFont="1" applyBorder="1" applyAlignment="1">
      <alignment horizontal="left" vertical="center" wrapText="1"/>
    </xf>
    <xf numFmtId="3" fontId="6" fillId="3" borderId="0" xfId="1" applyNumberFormat="1" applyFont="1" applyFill="1" applyBorder="1" applyAlignment="1">
      <alignment horizontal="left" vertical="center" wrapText="1"/>
    </xf>
    <xf numFmtId="3" fontId="6" fillId="0" borderId="0" xfId="1" quotePrefix="1" applyNumberFormat="1" applyFont="1" applyBorder="1" applyAlignment="1">
      <alignment horizontal="right" vertical="center" wrapText="1"/>
    </xf>
    <xf numFmtId="3" fontId="6" fillId="0" borderId="0" xfId="1" applyNumberFormat="1" applyFont="1" applyFill="1" applyBorder="1" applyAlignment="1">
      <alignment horizontal="right" vertical="center" wrapText="1"/>
    </xf>
    <xf numFmtId="164" fontId="20" fillId="0" borderId="0" xfId="1" applyNumberFormat="1" applyFont="1" applyBorder="1" applyAlignment="1">
      <alignment horizontal="right" vertical="center"/>
    </xf>
    <xf numFmtId="0" fontId="20" fillId="0" borderId="0" xfId="1" applyFont="1" applyBorder="1" applyAlignment="1">
      <alignment horizontal="left" vertical="center"/>
    </xf>
    <xf numFmtId="0" fontId="22" fillId="3" borderId="0" xfId="1" applyFont="1" applyFill="1" applyBorder="1" applyAlignment="1">
      <alignment vertical="center" wrapText="1"/>
    </xf>
    <xf numFmtId="0" fontId="14" fillId="0" borderId="0" xfId="1" applyFont="1" applyAlignment="1"/>
    <xf numFmtId="0" fontId="22" fillId="0" borderId="0" xfId="1" applyFont="1" applyAlignment="1">
      <alignment horizontal="left"/>
    </xf>
    <xf numFmtId="0" fontId="22" fillId="0" borderId="0" xfId="1" applyFont="1" applyAlignment="1">
      <alignment horizontal="left" vertical="center"/>
    </xf>
    <xf numFmtId="0" fontId="22" fillId="0" borderId="2" xfId="1" applyFont="1" applyBorder="1" applyAlignment="1">
      <alignment vertical="center"/>
    </xf>
    <xf numFmtId="0" fontId="6" fillId="8" borderId="12" xfId="1" applyFont="1" applyFill="1" applyBorder="1" applyAlignment="1">
      <alignment horizontal="right" vertical="center" wrapText="1"/>
    </xf>
    <xf numFmtId="0" fontId="6" fillId="8" borderId="12" xfId="1" applyFont="1" applyFill="1" applyBorder="1" applyAlignment="1">
      <alignment horizontal="left" vertical="center" wrapText="1"/>
    </xf>
    <xf numFmtId="0" fontId="22" fillId="3" borderId="0" xfId="1" applyFont="1" applyFill="1" applyBorder="1" applyAlignment="1">
      <alignment vertical="top" wrapText="1"/>
    </xf>
    <xf numFmtId="164" fontId="6" fillId="8" borderId="12" xfId="1" applyNumberFormat="1" applyFont="1" applyFill="1" applyBorder="1" applyAlignment="1">
      <alignment horizontal="left" vertical="center" wrapText="1"/>
    </xf>
    <xf numFmtId="0" fontId="6" fillId="8" borderId="12" xfId="1" applyFont="1" applyFill="1" applyBorder="1" applyAlignment="1">
      <alignment horizontal="left" vertical="center" wrapText="1"/>
    </xf>
    <xf numFmtId="0" fontId="6" fillId="8" borderId="15" xfId="1" applyFont="1" applyFill="1" applyBorder="1" applyAlignment="1">
      <alignment horizontal="center" vertical="center"/>
    </xf>
    <xf numFmtId="0" fontId="6" fillId="8" borderId="16" xfId="1" applyFont="1" applyFill="1" applyBorder="1" applyAlignment="1">
      <alignment horizontal="center" vertical="center" wrapText="1"/>
    </xf>
    <xf numFmtId="0" fontId="6" fillId="8" borderId="16" xfId="1" applyFont="1" applyFill="1" applyBorder="1" applyAlignment="1">
      <alignment horizontal="center" vertical="center"/>
    </xf>
    <xf numFmtId="0" fontId="5" fillId="9" borderId="0" xfId="1" applyFont="1" applyFill="1" applyBorder="1" applyAlignment="1">
      <alignment horizontal="center" vertical="center" wrapText="1"/>
    </xf>
    <xf numFmtId="0" fontId="5" fillId="9" borderId="1" xfId="1" applyFont="1" applyFill="1" applyBorder="1" applyAlignment="1">
      <alignment horizontal="center" vertical="center" wrapText="1"/>
    </xf>
    <xf numFmtId="0" fontId="5" fillId="9" borderId="12" xfId="1" applyFont="1" applyFill="1" applyBorder="1" applyAlignment="1">
      <alignment horizontal="right" vertical="center" wrapText="1"/>
    </xf>
    <xf numFmtId="3" fontId="5" fillId="9" borderId="1" xfId="1" applyNumberFormat="1" applyFont="1" applyFill="1" applyBorder="1" applyAlignment="1">
      <alignment horizontal="center" vertical="center" wrapText="1"/>
    </xf>
    <xf numFmtId="3" fontId="5" fillId="9" borderId="12" xfId="1" applyNumberFormat="1" applyFont="1" applyFill="1" applyBorder="1" applyAlignment="1">
      <alignment horizontal="center" vertical="center" wrapText="1"/>
    </xf>
    <xf numFmtId="0" fontId="5" fillId="9" borderId="12" xfId="1" applyFont="1" applyFill="1" applyBorder="1" applyAlignment="1">
      <alignment horizontal="left" vertical="center" wrapText="1"/>
    </xf>
    <xf numFmtId="0" fontId="7" fillId="9" borderId="0" xfId="1" applyFont="1" applyFill="1" applyBorder="1" applyAlignment="1">
      <alignment vertical="center" wrapText="1"/>
    </xf>
    <xf numFmtId="0" fontId="7" fillId="9" borderId="0" xfId="1" applyFont="1" applyFill="1" applyBorder="1" applyAlignment="1">
      <alignment horizontal="center" vertical="center" wrapText="1"/>
    </xf>
    <xf numFmtId="0" fontId="7" fillId="9" borderId="0" xfId="1" applyFont="1" applyFill="1" applyBorder="1" applyAlignment="1">
      <alignment vertical="center"/>
    </xf>
    <xf numFmtId="0" fontId="7" fillId="9" borderId="20" xfId="1" applyFont="1" applyFill="1" applyBorder="1" applyAlignment="1">
      <alignment vertical="center"/>
    </xf>
    <xf numFmtId="0" fontId="7" fillId="9" borderId="20" xfId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vertical="center" wrapText="1"/>
    </xf>
    <xf numFmtId="0" fontId="7" fillId="9" borderId="1" xfId="1" applyFont="1" applyFill="1" applyBorder="1" applyAlignment="1">
      <alignment horizontal="center" vertical="center" wrapText="1"/>
    </xf>
    <xf numFmtId="0" fontId="7" fillId="9" borderId="6" xfId="1" applyFont="1" applyFill="1" applyBorder="1" applyAlignment="1">
      <alignment vertical="center" wrapText="1"/>
    </xf>
    <xf numFmtId="0" fontId="7" fillId="9" borderId="12" xfId="1" applyFont="1" applyFill="1" applyBorder="1" applyAlignment="1">
      <alignment horizontal="right" vertical="center"/>
    </xf>
    <xf numFmtId="3" fontId="7" fillId="9" borderId="12" xfId="1" applyNumberFormat="1" applyFont="1" applyFill="1" applyBorder="1" applyAlignment="1">
      <alignment horizontal="center" vertical="center"/>
    </xf>
    <xf numFmtId="0" fontId="7" fillId="9" borderId="12" xfId="1" applyFont="1" applyFill="1" applyBorder="1" applyAlignment="1">
      <alignment horizontal="left" vertical="center"/>
    </xf>
    <xf numFmtId="0" fontId="6" fillId="9" borderId="12" xfId="1" applyFont="1" applyFill="1" applyBorder="1" applyAlignment="1">
      <alignment horizontal="center" vertical="center" wrapText="1"/>
    </xf>
    <xf numFmtId="0" fontId="18" fillId="9" borderId="1" xfId="1" applyFont="1" applyFill="1" applyBorder="1"/>
    <xf numFmtId="3" fontId="6" fillId="9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/>
    <xf numFmtId="3" fontId="6" fillId="9" borderId="12" xfId="1" applyNumberFormat="1" applyFont="1" applyFill="1" applyBorder="1" applyAlignment="1">
      <alignment horizontal="center" vertical="center" wrapText="1"/>
    </xf>
    <xf numFmtId="0" fontId="6" fillId="9" borderId="12" xfId="1" applyNumberFormat="1" applyFont="1" applyFill="1" applyBorder="1" applyAlignment="1">
      <alignment horizontal="center" vertical="center"/>
    </xf>
    <xf numFmtId="0" fontId="18" fillId="9" borderId="12" xfId="1" applyFont="1" applyFill="1" applyBorder="1"/>
    <xf numFmtId="0" fontId="4" fillId="8" borderId="2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 wrapText="1"/>
    </xf>
    <xf numFmtId="0" fontId="4" fillId="8" borderId="8" xfId="1" applyFont="1" applyFill="1" applyBorder="1" applyAlignment="1">
      <alignment horizontal="center" vertical="center" wrapText="1"/>
    </xf>
    <xf numFmtId="0" fontId="4" fillId="8" borderId="5" xfId="1" applyFont="1" applyFill="1" applyBorder="1" applyAlignment="1">
      <alignment horizontal="center" vertical="center" wrapText="1"/>
    </xf>
    <xf numFmtId="0" fontId="4" fillId="8" borderId="12" xfId="1" applyFont="1" applyFill="1" applyBorder="1" applyAlignment="1">
      <alignment horizontal="center" vertical="center" wrapText="1"/>
    </xf>
    <xf numFmtId="0" fontId="5" fillId="8" borderId="12" xfId="1" applyFont="1" applyFill="1" applyBorder="1" applyAlignment="1">
      <alignment horizontal="right" vertical="center"/>
    </xf>
    <xf numFmtId="3" fontId="5" fillId="8" borderId="12" xfId="1" applyNumberFormat="1" applyFont="1" applyFill="1" applyBorder="1" applyAlignment="1">
      <alignment horizontal="right" vertical="center"/>
    </xf>
    <xf numFmtId="3" fontId="5" fillId="8" borderId="12" xfId="1" applyNumberFormat="1" applyFont="1" applyFill="1" applyBorder="1" applyAlignment="1">
      <alignment horizontal="left" vertical="center"/>
    </xf>
    <xf numFmtId="0" fontId="16" fillId="8" borderId="1" xfId="1" applyFont="1" applyFill="1" applyBorder="1"/>
    <xf numFmtId="0" fontId="16" fillId="8" borderId="0" xfId="1" applyFont="1" applyFill="1" applyBorder="1"/>
    <xf numFmtId="0" fontId="18" fillId="0" borderId="2" xfId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 wrapText="1"/>
    </xf>
    <xf numFmtId="0" fontId="6" fillId="8" borderId="2" xfId="1" applyFont="1" applyFill="1" applyBorder="1" applyAlignment="1">
      <alignment horizontal="right" vertical="center"/>
    </xf>
    <xf numFmtId="0" fontId="6" fillId="8" borderId="1" xfId="1" applyFont="1" applyFill="1" applyBorder="1" applyAlignment="1">
      <alignment horizontal="right" vertical="center"/>
    </xf>
    <xf numFmtId="0" fontId="6" fillId="8" borderId="2" xfId="1" applyFont="1" applyFill="1" applyBorder="1" applyAlignment="1">
      <alignment horizontal="left" vertical="center"/>
    </xf>
    <xf numFmtId="0" fontId="6" fillId="8" borderId="1" xfId="1" applyFont="1" applyFill="1" applyBorder="1" applyAlignment="1">
      <alignment horizontal="left" vertical="center"/>
    </xf>
    <xf numFmtId="0" fontId="4" fillId="8" borderId="12" xfId="1" applyFont="1" applyFill="1" applyBorder="1" applyAlignment="1">
      <alignment horizontal="right" vertical="center" wrapText="1"/>
    </xf>
    <xf numFmtId="0" fontId="4" fillId="8" borderId="12" xfId="1" applyFont="1" applyFill="1" applyBorder="1" applyAlignment="1">
      <alignment vertical="center" wrapText="1"/>
    </xf>
    <xf numFmtId="0" fontId="2" fillId="0" borderId="0" xfId="1" applyBorder="1" applyAlignment="1">
      <alignment horizontal="center"/>
    </xf>
    <xf numFmtId="0" fontId="4" fillId="3" borderId="0" xfId="1" applyFont="1" applyFill="1" applyBorder="1" applyAlignment="1">
      <alignment horizontal="right" vertical="center" wrapText="1"/>
    </xf>
    <xf numFmtId="3" fontId="4" fillId="3" borderId="0" xfId="1" applyNumberFormat="1" applyFont="1" applyFill="1" applyBorder="1" applyAlignment="1">
      <alignment horizontal="left" vertical="center" wrapText="1"/>
    </xf>
    <xf numFmtId="0" fontId="4" fillId="3" borderId="11" xfId="1" applyFont="1" applyFill="1" applyBorder="1" applyAlignment="1">
      <alignment horizontal="right" vertical="center" wrapText="1"/>
    </xf>
    <xf numFmtId="0" fontId="4" fillId="3" borderId="11" xfId="1" applyFont="1" applyFill="1" applyBorder="1" applyAlignment="1">
      <alignment horizontal="left" vertical="center" wrapText="1"/>
    </xf>
    <xf numFmtId="0" fontId="4" fillId="3" borderId="14" xfId="1" applyFont="1" applyFill="1" applyBorder="1" applyAlignment="1">
      <alignment horizontal="right" vertical="center" wrapText="1"/>
    </xf>
    <xf numFmtId="0" fontId="4" fillId="3" borderId="14" xfId="1" applyFont="1" applyFill="1" applyBorder="1" applyAlignment="1">
      <alignment horizontal="left" vertical="center" wrapText="1"/>
    </xf>
    <xf numFmtId="0" fontId="14" fillId="0" borderId="2" xfId="1" applyFont="1" applyBorder="1" applyAlignment="1">
      <alignment horizontal="right" vertical="center"/>
    </xf>
    <xf numFmtId="0" fontId="5" fillId="3" borderId="0" xfId="1" applyFont="1" applyFill="1" applyBorder="1" applyAlignment="1">
      <alignment horizontal="center" wrapText="1"/>
    </xf>
    <xf numFmtId="0" fontId="5" fillId="3" borderId="0" xfId="1" applyFont="1" applyFill="1" applyBorder="1" applyAlignment="1">
      <alignment horizontal="center" vertical="center" wrapText="1"/>
    </xf>
    <xf numFmtId="0" fontId="16" fillId="8" borderId="2" xfId="1" applyFont="1" applyFill="1" applyBorder="1" applyAlignment="1">
      <alignment horizontal="center" vertical="center" wrapText="1"/>
    </xf>
    <xf numFmtId="0" fontId="16" fillId="8" borderId="3" xfId="1" applyFont="1" applyFill="1" applyBorder="1" applyAlignment="1">
      <alignment horizontal="center" vertical="center" wrapText="1"/>
    </xf>
    <xf numFmtId="0" fontId="16" fillId="8" borderId="1" xfId="1" applyFont="1" applyFill="1" applyBorder="1" applyAlignment="1">
      <alignment horizontal="center" vertical="center" wrapText="1"/>
    </xf>
    <xf numFmtId="0" fontId="16" fillId="8" borderId="6" xfId="1" applyFont="1" applyFill="1" applyBorder="1" applyAlignment="1">
      <alignment horizontal="center" vertical="center" wrapText="1"/>
    </xf>
    <xf numFmtId="0" fontId="16" fillId="8" borderId="5" xfId="1" applyFont="1" applyFill="1" applyBorder="1" applyAlignment="1">
      <alignment horizontal="center" vertical="center" wrapText="1"/>
    </xf>
    <xf numFmtId="0" fontId="16" fillId="8" borderId="8" xfId="1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right" vertical="center"/>
    </xf>
    <xf numFmtId="0" fontId="12" fillId="3" borderId="0" xfId="1" applyFont="1" applyFill="1" applyBorder="1" applyAlignment="1">
      <alignment horizontal="center" vertical="center" wrapText="1"/>
    </xf>
    <xf numFmtId="0" fontId="7" fillId="3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4" fillId="8" borderId="35" xfId="1" applyFont="1" applyFill="1" applyBorder="1" applyAlignment="1">
      <alignment horizontal="center"/>
    </xf>
    <xf numFmtId="0" fontId="4" fillId="8" borderId="36" xfId="1" applyFont="1" applyFill="1" applyBorder="1" applyAlignment="1">
      <alignment horizontal="center"/>
    </xf>
    <xf numFmtId="0" fontId="4" fillId="8" borderId="37" xfId="1" applyFont="1" applyFill="1" applyBorder="1" applyAlignment="1">
      <alignment horizontal="center"/>
    </xf>
    <xf numFmtId="0" fontId="5" fillId="8" borderId="40" xfId="1" applyFont="1" applyFill="1" applyBorder="1" applyAlignment="1">
      <alignment horizontal="center" vertical="center"/>
    </xf>
    <xf numFmtId="0" fontId="5" fillId="8" borderId="41" xfId="1" applyFont="1" applyFill="1" applyBorder="1" applyAlignment="1">
      <alignment horizontal="center" vertical="center"/>
    </xf>
    <xf numFmtId="0" fontId="5" fillId="8" borderId="2" xfId="1" applyFont="1" applyFill="1" applyBorder="1" applyAlignment="1">
      <alignment horizontal="center" vertical="center"/>
    </xf>
    <xf numFmtId="0" fontId="5" fillId="8" borderId="0" xfId="1" applyFont="1" applyFill="1" applyBorder="1" applyAlignment="1">
      <alignment horizontal="center" vertical="center"/>
    </xf>
    <xf numFmtId="0" fontId="5" fillId="8" borderId="2" xfId="1" applyFont="1" applyFill="1" applyBorder="1" applyAlignment="1">
      <alignment horizontal="center" vertical="center" wrapText="1"/>
    </xf>
    <xf numFmtId="0" fontId="5" fillId="8" borderId="0" xfId="1" applyFont="1" applyFill="1" applyBorder="1" applyAlignment="1">
      <alignment horizontal="center" vertical="center" wrapText="1"/>
    </xf>
    <xf numFmtId="0" fontId="5" fillId="8" borderId="5" xfId="1" applyFont="1" applyFill="1" applyBorder="1" applyAlignment="1">
      <alignment horizontal="center" vertical="center"/>
    </xf>
    <xf numFmtId="0" fontId="5" fillId="8" borderId="22" xfId="1" applyFont="1" applyFill="1" applyBorder="1" applyAlignment="1">
      <alignment horizontal="center" vertical="center"/>
    </xf>
    <xf numFmtId="0" fontId="5" fillId="8" borderId="8" xfId="1" applyFont="1" applyFill="1" applyBorder="1" applyAlignment="1">
      <alignment horizontal="center" vertical="center"/>
    </xf>
    <xf numFmtId="0" fontId="5" fillId="8" borderId="20" xfId="1" applyFont="1" applyFill="1" applyBorder="1" applyAlignment="1">
      <alignment horizontal="center" vertical="center" wrapText="1"/>
    </xf>
    <xf numFmtId="0" fontId="5" fillId="8" borderId="6" xfId="1" applyFont="1" applyFill="1" applyBorder="1" applyAlignment="1">
      <alignment horizontal="center" vertical="center" wrapText="1"/>
    </xf>
    <xf numFmtId="0" fontId="5" fillId="8" borderId="42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/>
    </xf>
    <xf numFmtId="0" fontId="5" fillId="8" borderId="3" xfId="1" applyFont="1" applyFill="1" applyBorder="1" applyAlignment="1">
      <alignment horizontal="center" vertical="center"/>
    </xf>
    <xf numFmtId="0" fontId="5" fillId="8" borderId="20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16" fillId="8" borderId="19" xfId="1" applyFont="1" applyFill="1" applyBorder="1" applyAlignment="1">
      <alignment horizontal="center" vertical="center" wrapText="1"/>
    </xf>
    <xf numFmtId="0" fontId="16" fillId="8" borderId="21" xfId="1" applyFont="1" applyFill="1" applyBorder="1" applyAlignment="1">
      <alignment horizontal="center" vertical="center" wrapText="1"/>
    </xf>
    <xf numFmtId="0" fontId="16" fillId="8" borderId="23" xfId="1" applyFont="1" applyFill="1" applyBorder="1" applyAlignment="1">
      <alignment horizontal="center" vertical="center" wrapText="1"/>
    </xf>
    <xf numFmtId="0" fontId="4" fillId="8" borderId="2" xfId="1" applyFont="1" applyFill="1" applyBorder="1" applyAlignment="1">
      <alignment horizontal="center" vertical="center" wrapText="1"/>
    </xf>
    <xf numFmtId="0" fontId="4" fillId="8" borderId="0" xfId="1" applyFont="1" applyFill="1" applyBorder="1" applyAlignment="1">
      <alignment horizontal="center" vertical="center" wrapText="1"/>
    </xf>
    <xf numFmtId="0" fontId="4" fillId="8" borderId="3" xfId="1" applyFont="1" applyFill="1" applyBorder="1" applyAlignment="1">
      <alignment horizontal="center" vertical="center" wrapText="1"/>
    </xf>
    <xf numFmtId="0" fontId="4" fillId="8" borderId="20" xfId="1" applyFont="1" applyFill="1" applyBorder="1" applyAlignment="1">
      <alignment horizontal="center" vertical="center" wrapText="1"/>
    </xf>
    <xf numFmtId="0" fontId="4" fillId="8" borderId="25" xfId="1" applyFont="1" applyFill="1" applyBorder="1" applyAlignment="1">
      <alignment horizontal="center" vertical="center" wrapText="1"/>
    </xf>
    <xf numFmtId="0" fontId="4" fillId="8" borderId="26" xfId="1" applyFont="1" applyFill="1" applyBorder="1" applyAlignment="1">
      <alignment horizontal="center" vertical="center" wrapText="1"/>
    </xf>
    <xf numFmtId="0" fontId="4" fillId="8" borderId="27" xfId="1" applyFont="1" applyFill="1" applyBorder="1" applyAlignment="1">
      <alignment horizontal="center" vertical="center" wrapText="1"/>
    </xf>
    <xf numFmtId="0" fontId="4" fillId="8" borderId="0" xfId="1" applyFont="1" applyFill="1" applyBorder="1" applyAlignment="1">
      <alignment horizontal="center" vertical="top" wrapText="1"/>
    </xf>
    <xf numFmtId="0" fontId="4" fillId="8" borderId="1" xfId="1" applyFont="1" applyFill="1" applyBorder="1" applyAlignment="1">
      <alignment horizontal="center" vertical="top" wrapText="1"/>
    </xf>
    <xf numFmtId="0" fontId="4" fillId="8" borderId="0" xfId="1" applyFont="1" applyFill="1" applyBorder="1" applyAlignment="1">
      <alignment horizontal="center" vertical="top"/>
    </xf>
    <xf numFmtId="0" fontId="4" fillId="8" borderId="1" xfId="1" applyFont="1" applyFill="1" applyBorder="1" applyAlignment="1">
      <alignment horizontal="center" vertical="top"/>
    </xf>
    <xf numFmtId="0" fontId="4" fillId="8" borderId="20" xfId="1" applyFont="1" applyFill="1" applyBorder="1" applyAlignment="1">
      <alignment horizontal="center" vertical="top" wrapText="1"/>
    </xf>
    <xf numFmtId="0" fontId="4" fillId="8" borderId="6" xfId="1" applyFont="1" applyFill="1" applyBorder="1" applyAlignment="1">
      <alignment horizontal="center" vertical="top" wrapText="1"/>
    </xf>
    <xf numFmtId="0" fontId="22" fillId="3" borderId="2" xfId="1" applyFont="1" applyFill="1" applyBorder="1" applyAlignment="1">
      <alignment horizontal="right" vertical="center" wrapText="1" readingOrder="2"/>
    </xf>
    <xf numFmtId="0" fontId="22" fillId="0" borderId="0" xfId="1" applyFont="1" applyBorder="1" applyAlignment="1">
      <alignment horizontal="right" vertical="center"/>
    </xf>
    <xf numFmtId="0" fontId="11" fillId="3" borderId="0" xfId="1" applyFont="1" applyFill="1" applyBorder="1" applyAlignment="1">
      <alignment horizontal="center" vertical="center" wrapText="1"/>
    </xf>
    <xf numFmtId="0" fontId="4" fillId="8" borderId="19" xfId="1" applyFont="1" applyFill="1" applyBorder="1" applyAlignment="1">
      <alignment horizontal="left" vertical="top" wrapText="1"/>
    </xf>
    <xf numFmtId="0" fontId="4" fillId="8" borderId="21" xfId="1" applyFont="1" applyFill="1" applyBorder="1" applyAlignment="1">
      <alignment horizontal="left" vertical="top" wrapText="1"/>
    </xf>
    <xf numFmtId="0" fontId="4" fillId="8" borderId="23" xfId="1" applyFont="1" applyFill="1" applyBorder="1" applyAlignment="1">
      <alignment horizontal="left" vertical="top" wrapText="1"/>
    </xf>
    <xf numFmtId="0" fontId="16" fillId="8" borderId="0" xfId="1" applyFont="1" applyFill="1"/>
    <xf numFmtId="0" fontId="6" fillId="3" borderId="0" xfId="1" applyFont="1" applyFill="1" applyBorder="1" applyAlignment="1">
      <alignment horizontal="right" vertical="center" wrapText="1"/>
    </xf>
    <xf numFmtId="0" fontId="20" fillId="3" borderId="0" xfId="1" applyFont="1" applyFill="1" applyBorder="1" applyAlignment="1">
      <alignment horizontal="left" vertical="center" wrapText="1"/>
    </xf>
    <xf numFmtId="0" fontId="6" fillId="3" borderId="11" xfId="1" applyFont="1" applyFill="1" applyBorder="1" applyAlignment="1">
      <alignment horizontal="right" vertical="center" wrapText="1"/>
    </xf>
    <xf numFmtId="0" fontId="6" fillId="3" borderId="11" xfId="1" applyFont="1" applyFill="1" applyBorder="1" applyAlignment="1">
      <alignment horizontal="left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18" fillId="8" borderId="31" xfId="1" applyFont="1" applyFill="1" applyBorder="1" applyAlignment="1">
      <alignment horizontal="center" vertical="center" wrapText="1"/>
    </xf>
    <xf numFmtId="0" fontId="18" fillId="8" borderId="32" xfId="1" applyFont="1" applyFill="1" applyBorder="1"/>
    <xf numFmtId="0" fontId="18" fillId="8" borderId="33" xfId="1" applyFont="1" applyFill="1" applyBorder="1" applyAlignment="1">
      <alignment horizontal="center" vertical="center" wrapText="1"/>
    </xf>
    <xf numFmtId="0" fontId="18" fillId="8" borderId="34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right" vertical="center" wrapText="1"/>
    </xf>
    <xf numFmtId="0" fontId="6" fillId="3" borderId="13" xfId="1" applyFont="1" applyFill="1" applyBorder="1" applyAlignment="1">
      <alignment horizontal="left" vertical="center" wrapText="1"/>
    </xf>
    <xf numFmtId="0" fontId="6" fillId="8" borderId="12" xfId="1" applyFont="1" applyFill="1" applyBorder="1" applyAlignment="1">
      <alignment horizontal="right" vertical="center" wrapText="1"/>
    </xf>
    <xf numFmtId="0" fontId="6" fillId="8" borderId="12" xfId="1" applyFont="1" applyFill="1" applyBorder="1" applyAlignment="1">
      <alignment horizontal="left" vertical="center" wrapText="1"/>
    </xf>
    <xf numFmtId="0" fontId="6" fillId="8" borderId="12" xfId="1" applyFont="1" applyFill="1" applyBorder="1" applyAlignment="1">
      <alignment horizontal="right" vertical="center"/>
    </xf>
    <xf numFmtId="0" fontId="6" fillId="8" borderId="12" xfId="1" applyFont="1" applyFill="1" applyBorder="1" applyAlignment="1">
      <alignment vertical="center"/>
    </xf>
    <xf numFmtId="0" fontId="22" fillId="0" borderId="2" xfId="1" applyFont="1" applyBorder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4" fillId="8" borderId="1" xfId="1" applyFont="1" applyFill="1" applyBorder="1" applyAlignment="1">
      <alignment horizontal="center" vertical="center" wrapText="1"/>
    </xf>
    <xf numFmtId="0" fontId="4" fillId="8" borderId="2" xfId="1" applyFont="1" applyFill="1" applyBorder="1" applyAlignment="1">
      <alignment horizontal="center" vertical="center"/>
    </xf>
    <xf numFmtId="0" fontId="4" fillId="8" borderId="0" xfId="1" applyFont="1" applyFill="1" applyBorder="1" applyAlignment="1">
      <alignment horizontal="center" vertical="center"/>
    </xf>
    <xf numFmtId="0" fontId="4" fillId="8" borderId="6" xfId="1" applyFont="1" applyFill="1" applyBorder="1" applyAlignment="1">
      <alignment horizontal="center" vertical="center" wrapText="1"/>
    </xf>
    <xf numFmtId="0" fontId="4" fillId="8" borderId="5" xfId="1" applyFont="1" applyFill="1" applyBorder="1" applyAlignment="1">
      <alignment horizontal="center" vertical="center"/>
    </xf>
    <xf numFmtId="0" fontId="4" fillId="8" borderId="22" xfId="1" applyFont="1" applyFill="1" applyBorder="1" applyAlignment="1">
      <alignment horizontal="center" vertical="center"/>
    </xf>
    <xf numFmtId="0" fontId="4" fillId="8" borderId="22" xfId="1" applyFont="1" applyFill="1" applyBorder="1" applyAlignment="1">
      <alignment horizontal="center" vertical="center" wrapText="1"/>
    </xf>
    <xf numFmtId="0" fontId="4" fillId="8" borderId="8" xfId="1" applyFont="1" applyFill="1" applyBorder="1" applyAlignment="1">
      <alignment horizontal="center" vertical="center" wrapText="1"/>
    </xf>
    <xf numFmtId="0" fontId="21" fillId="0" borderId="2" xfId="1" applyFont="1" applyBorder="1" applyAlignment="1">
      <alignment horizontal="right" vertical="center"/>
    </xf>
    <xf numFmtId="0" fontId="4" fillId="3" borderId="0" xfId="1" applyFont="1" applyFill="1" applyBorder="1" applyAlignment="1">
      <alignment horizontal="center" wrapText="1"/>
    </xf>
    <xf numFmtId="0" fontId="4" fillId="8" borderId="28" xfId="1" applyFont="1" applyFill="1" applyBorder="1" applyAlignment="1">
      <alignment horizontal="center"/>
    </xf>
    <xf numFmtId="0" fontId="4" fillId="8" borderId="29" xfId="1" applyFont="1" applyFill="1" applyBorder="1" applyAlignment="1">
      <alignment horizontal="center"/>
    </xf>
    <xf numFmtId="0" fontId="4" fillId="8" borderId="30" xfId="1" applyFont="1" applyFill="1" applyBorder="1" applyAlignment="1">
      <alignment horizontal="center"/>
    </xf>
    <xf numFmtId="0" fontId="4" fillId="8" borderId="8" xfId="1" applyFont="1" applyFill="1" applyBorder="1" applyAlignment="1">
      <alignment horizontal="center" vertical="center"/>
    </xf>
    <xf numFmtId="0" fontId="4" fillId="8" borderId="3" xfId="1" applyFont="1" applyFill="1" applyBorder="1" applyAlignment="1">
      <alignment horizontal="center" vertical="center"/>
    </xf>
    <xf numFmtId="0" fontId="4" fillId="8" borderId="20" xfId="1" applyFont="1" applyFill="1" applyBorder="1" applyAlignment="1">
      <alignment horizontal="center" vertical="center"/>
    </xf>
    <xf numFmtId="0" fontId="4" fillId="8" borderId="40" xfId="1" applyFont="1" applyFill="1" applyBorder="1" applyAlignment="1">
      <alignment horizontal="center" vertical="center"/>
    </xf>
    <xf numFmtId="0" fontId="4" fillId="8" borderId="41" xfId="1" applyFont="1" applyFill="1" applyBorder="1" applyAlignment="1">
      <alignment horizontal="center" vertical="center"/>
    </xf>
    <xf numFmtId="0" fontId="0" fillId="0" borderId="1" xfId="0" applyBorder="1"/>
    <xf numFmtId="0" fontId="6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" vertical="center" wrapText="1"/>
    </xf>
    <xf numFmtId="0" fontId="4" fillId="8" borderId="19" xfId="1" applyFont="1" applyFill="1" applyBorder="1" applyAlignment="1">
      <alignment horizontal="center" vertical="center" wrapText="1"/>
    </xf>
    <xf numFmtId="0" fontId="4" fillId="8" borderId="21" xfId="1" applyFont="1" applyFill="1" applyBorder="1" applyAlignment="1">
      <alignment horizontal="center" vertical="center" wrapText="1"/>
    </xf>
    <xf numFmtId="0" fontId="4" fillId="8" borderId="23" xfId="1" applyFont="1" applyFill="1" applyBorder="1" applyAlignment="1">
      <alignment horizontal="center" vertical="center" wrapText="1"/>
    </xf>
    <xf numFmtId="0" fontId="4" fillId="8" borderId="5" xfId="1" applyFont="1" applyFill="1" applyBorder="1" applyAlignment="1">
      <alignment horizontal="center" vertical="center" wrapText="1"/>
    </xf>
    <xf numFmtId="0" fontId="22" fillId="3" borderId="2" xfId="1" applyFont="1" applyFill="1" applyBorder="1" applyAlignment="1">
      <alignment horizontal="right" vertical="center"/>
    </xf>
    <xf numFmtId="0" fontId="23" fillId="3" borderId="0" xfId="1" applyFont="1" applyFill="1" applyAlignment="1">
      <alignment horizontal="left" vertical="center" wrapText="1"/>
    </xf>
    <xf numFmtId="0" fontId="4" fillId="3" borderId="0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left" vertical="center"/>
    </xf>
    <xf numFmtId="0" fontId="6" fillId="8" borderId="15" xfId="1" applyFont="1" applyFill="1" applyBorder="1" applyAlignment="1">
      <alignment horizontal="center" vertical="center"/>
    </xf>
    <xf numFmtId="0" fontId="6" fillId="8" borderId="0" xfId="1" applyFont="1" applyFill="1" applyBorder="1" applyAlignment="1">
      <alignment horizontal="center" vertical="center"/>
    </xf>
    <xf numFmtId="0" fontId="6" fillId="8" borderId="16" xfId="1" applyFont="1" applyFill="1" applyBorder="1" applyAlignment="1">
      <alignment horizontal="center" vertical="center"/>
    </xf>
    <xf numFmtId="0" fontId="6" fillId="8" borderId="18" xfId="1" applyFont="1" applyFill="1" applyBorder="1" applyAlignment="1">
      <alignment horizontal="center" vertical="center"/>
    </xf>
    <xf numFmtId="0" fontId="22" fillId="0" borderId="0" xfId="1" applyFont="1" applyAlignment="1">
      <alignment horizontal="right" vertical="center"/>
    </xf>
    <xf numFmtId="0" fontId="22" fillId="3" borderId="2" xfId="1" applyFont="1" applyFill="1" applyBorder="1" applyAlignment="1">
      <alignment vertical="center" wrapText="1"/>
    </xf>
    <xf numFmtId="0" fontId="22" fillId="3" borderId="2" xfId="1" applyFont="1" applyFill="1" applyBorder="1" applyAlignment="1">
      <alignment horizontal="left" vertical="center" wrapText="1"/>
    </xf>
    <xf numFmtId="0" fontId="22" fillId="3" borderId="2" xfId="1" applyFont="1" applyFill="1" applyBorder="1" applyAlignment="1">
      <alignment horizontal="left" vertical="center"/>
    </xf>
    <xf numFmtId="0" fontId="4" fillId="8" borderId="15" xfId="1" applyFont="1" applyFill="1" applyBorder="1" applyAlignment="1">
      <alignment horizontal="center" vertical="center"/>
    </xf>
    <xf numFmtId="0" fontId="4" fillId="8" borderId="16" xfId="1" applyFont="1" applyFill="1" applyBorder="1" applyAlignment="1">
      <alignment horizontal="center" vertical="center"/>
    </xf>
    <xf numFmtId="0" fontId="22" fillId="3" borderId="0" xfId="1" applyFont="1" applyFill="1" applyBorder="1" applyAlignment="1">
      <alignment horizontal="right" vertical="center" wrapText="1" readingOrder="2"/>
    </xf>
    <xf numFmtId="0" fontId="22" fillId="3" borderId="0" xfId="1" applyFont="1" applyFill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/>
    </xf>
    <xf numFmtId="3" fontId="6" fillId="0" borderId="13" xfId="1" applyNumberFormat="1" applyFont="1" applyBorder="1" applyAlignment="1">
      <alignment horizontal="right" vertical="center" wrapText="1" readingOrder="2"/>
    </xf>
    <xf numFmtId="3" fontId="6" fillId="0" borderId="13" xfId="1" applyNumberFormat="1" applyFont="1" applyBorder="1" applyAlignment="1">
      <alignment horizontal="left" vertical="center" wrapText="1"/>
    </xf>
    <xf numFmtId="0" fontId="22" fillId="3" borderId="0" xfId="1" applyFont="1" applyFill="1" applyBorder="1" applyAlignment="1">
      <alignment horizontal="left" vertical="center" wrapText="1" readingOrder="1"/>
    </xf>
    <xf numFmtId="0" fontId="22" fillId="0" borderId="0" xfId="1" applyFont="1" applyFill="1" applyBorder="1" applyAlignment="1">
      <alignment horizontal="right" vertical="center" wrapText="1" readingOrder="2"/>
    </xf>
    <xf numFmtId="0" fontId="22" fillId="0" borderId="0" xfId="1" applyFont="1" applyAlignment="1">
      <alignment horizontal="left" vertical="center" wrapText="1"/>
    </xf>
    <xf numFmtId="0" fontId="22" fillId="0" borderId="2" xfId="1" applyFont="1" applyBorder="1" applyAlignment="1">
      <alignment horizontal="right" vertical="center" readingOrder="2"/>
    </xf>
    <xf numFmtId="0" fontId="22" fillId="0" borderId="2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right" vertical="center" wrapText="1" readingOrder="2"/>
    </xf>
    <xf numFmtId="0" fontId="6" fillId="0" borderId="11" xfId="1" applyFont="1" applyBorder="1" applyAlignment="1">
      <alignment horizontal="left" vertical="center" wrapText="1"/>
    </xf>
    <xf numFmtId="0" fontId="6" fillId="0" borderId="11" xfId="1" applyFont="1" applyFill="1" applyBorder="1" applyAlignment="1">
      <alignment horizontal="right" vertical="center" wrapText="1" readingOrder="2"/>
    </xf>
    <xf numFmtId="0" fontId="6" fillId="0" borderId="11" xfId="1" applyFont="1" applyFill="1" applyBorder="1" applyAlignment="1">
      <alignment horizontal="left" vertical="center" wrapText="1"/>
    </xf>
    <xf numFmtId="0" fontId="6" fillId="0" borderId="9" xfId="1" applyFont="1" applyBorder="1" applyAlignment="1">
      <alignment horizontal="right" vertical="center" wrapText="1" readingOrder="2"/>
    </xf>
    <xf numFmtId="0" fontId="6" fillId="0" borderId="9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right" vertical="center" wrapText="1"/>
    </xf>
    <xf numFmtId="0" fontId="6" fillId="8" borderId="2" xfId="1" applyFont="1" applyFill="1" applyBorder="1" applyAlignment="1">
      <alignment horizontal="center" vertical="center" wrapText="1"/>
    </xf>
    <xf numFmtId="0" fontId="6" fillId="8" borderId="3" xfId="1" applyFont="1" applyFill="1" applyBorder="1" applyAlignment="1">
      <alignment horizontal="center" vertical="center" wrapText="1"/>
    </xf>
    <xf numFmtId="0" fontId="6" fillId="8" borderId="1" xfId="1" applyFont="1" applyFill="1" applyBorder="1" applyAlignment="1">
      <alignment horizontal="center" vertical="center" wrapText="1"/>
    </xf>
    <xf numFmtId="0" fontId="6" fillId="8" borderId="6" xfId="1" applyFont="1" applyFill="1" applyBorder="1" applyAlignment="1">
      <alignment horizontal="center" vertical="center" wrapText="1"/>
    </xf>
    <xf numFmtId="0" fontId="6" fillId="8" borderId="38" xfId="1" applyFont="1" applyFill="1" applyBorder="1" applyAlignment="1">
      <alignment horizontal="center" vertical="center" wrapText="1" readingOrder="2"/>
    </xf>
    <xf numFmtId="0" fontId="6" fillId="8" borderId="4" xfId="1" applyFont="1" applyFill="1" applyBorder="1" applyAlignment="1">
      <alignment horizontal="center" vertical="center" readingOrder="2"/>
    </xf>
    <xf numFmtId="0" fontId="6" fillId="8" borderId="39" xfId="1" applyFont="1" applyFill="1" applyBorder="1" applyAlignment="1">
      <alignment horizontal="center" vertical="center" readingOrder="2"/>
    </xf>
    <xf numFmtId="0" fontId="6" fillId="8" borderId="5" xfId="1" applyFont="1" applyFill="1" applyBorder="1" applyAlignment="1">
      <alignment horizontal="center" vertical="center" wrapText="1"/>
    </xf>
    <xf numFmtId="0" fontId="6" fillId="8" borderId="8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9" fillId="9" borderId="19" xfId="1" applyFont="1" applyFill="1" applyBorder="1" applyAlignment="1">
      <alignment horizontal="center" vertical="center" wrapText="1"/>
    </xf>
    <xf numFmtId="0" fontId="9" fillId="9" borderId="21" xfId="1" applyFont="1" applyFill="1" applyBorder="1" applyAlignment="1">
      <alignment horizontal="center" vertical="center" wrapText="1"/>
    </xf>
    <xf numFmtId="0" fontId="9" fillId="9" borderId="23" xfId="1" applyFont="1" applyFill="1" applyBorder="1" applyAlignment="1">
      <alignment horizontal="center" vertical="center" wrapText="1"/>
    </xf>
    <xf numFmtId="0" fontId="5" fillId="9" borderId="2" xfId="1" applyFont="1" applyFill="1" applyBorder="1" applyAlignment="1">
      <alignment horizontal="center" vertical="center" wrapText="1"/>
    </xf>
    <xf numFmtId="0" fontId="5" fillId="9" borderId="0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left" vertical="center"/>
    </xf>
    <xf numFmtId="0" fontId="5" fillId="9" borderId="22" xfId="1" applyFont="1" applyFill="1" applyBorder="1" applyAlignment="1">
      <alignment horizontal="center" vertical="center" wrapText="1"/>
    </xf>
    <xf numFmtId="0" fontId="5" fillId="9" borderId="8" xfId="1" applyFont="1" applyFill="1" applyBorder="1" applyAlignment="1">
      <alignment horizontal="center" vertical="center" wrapText="1"/>
    </xf>
    <xf numFmtId="0" fontId="5" fillId="9" borderId="5" xfId="1" applyFont="1" applyFill="1" applyBorder="1" applyAlignment="1">
      <alignment horizontal="center" vertical="center"/>
    </xf>
    <xf numFmtId="0" fontId="5" fillId="9" borderId="22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center" vertical="center" wrapText="1"/>
    </xf>
    <xf numFmtId="0" fontId="5" fillId="9" borderId="25" xfId="1" applyFont="1" applyFill="1" applyBorder="1" applyAlignment="1">
      <alignment horizontal="center" vertical="center" wrapText="1"/>
    </xf>
    <xf numFmtId="0" fontId="5" fillId="9" borderId="26" xfId="1" applyFont="1" applyFill="1" applyBorder="1" applyAlignment="1">
      <alignment horizontal="center" vertical="center" wrapText="1"/>
    </xf>
    <xf numFmtId="0" fontId="5" fillId="9" borderId="27" xfId="1" applyFont="1" applyFill="1" applyBorder="1" applyAlignment="1">
      <alignment horizontal="center" vertical="center" wrapText="1"/>
    </xf>
    <xf numFmtId="0" fontId="5" fillId="9" borderId="3" xfId="1" applyFont="1" applyFill="1" applyBorder="1" applyAlignment="1">
      <alignment horizontal="center" vertical="center" wrapText="1"/>
    </xf>
    <xf numFmtId="0" fontId="5" fillId="9" borderId="20" xfId="1" applyFont="1" applyFill="1" applyBorder="1" applyAlignment="1">
      <alignment horizontal="center" vertical="center" wrapText="1"/>
    </xf>
    <xf numFmtId="0" fontId="5" fillId="9" borderId="6" xfId="1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/>
    </xf>
    <xf numFmtId="0" fontId="7" fillId="9" borderId="2" xfId="1" applyFont="1" applyFill="1" applyBorder="1" applyAlignment="1">
      <alignment horizontal="center" vertical="center" wrapText="1"/>
    </xf>
    <xf numFmtId="0" fontId="7" fillId="9" borderId="0" xfId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center" vertical="center" wrapText="1"/>
    </xf>
    <xf numFmtId="0" fontId="7" fillId="9" borderId="40" xfId="1" applyFont="1" applyFill="1" applyBorder="1" applyAlignment="1">
      <alignment horizontal="center" vertical="center" wrapText="1"/>
    </xf>
    <xf numFmtId="0" fontId="7" fillId="9" borderId="41" xfId="1" applyFont="1" applyFill="1" applyBorder="1" applyAlignment="1">
      <alignment horizontal="center" vertical="center" wrapText="1"/>
    </xf>
    <xf numFmtId="0" fontId="7" fillId="9" borderId="3" xfId="1" applyFont="1" applyFill="1" applyBorder="1" applyAlignment="1">
      <alignment horizontal="center" vertical="center"/>
    </xf>
    <xf numFmtId="0" fontId="7" fillId="9" borderId="2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7" fillId="9" borderId="28" xfId="1" applyFont="1" applyFill="1" applyBorder="1" applyAlignment="1">
      <alignment horizontal="center"/>
    </xf>
    <xf numFmtId="0" fontId="7" fillId="9" borderId="29" xfId="1" applyFont="1" applyFill="1" applyBorder="1" applyAlignment="1">
      <alignment horizontal="center"/>
    </xf>
    <xf numFmtId="0" fontId="7" fillId="9" borderId="30" xfId="1" applyFont="1" applyFill="1" applyBorder="1" applyAlignment="1">
      <alignment horizontal="center"/>
    </xf>
    <xf numFmtId="0" fontId="7" fillId="9" borderId="2" xfId="1" applyFont="1" applyFill="1" applyBorder="1" applyAlignment="1">
      <alignment horizontal="center" vertical="center"/>
    </xf>
    <xf numFmtId="0" fontId="7" fillId="9" borderId="0" xfId="1" applyFont="1" applyFill="1" applyBorder="1" applyAlignment="1">
      <alignment horizontal="center" vertical="center"/>
    </xf>
    <xf numFmtId="0" fontId="7" fillId="9" borderId="5" xfId="1" applyFont="1" applyFill="1" applyBorder="1" applyAlignment="1">
      <alignment horizontal="center" vertical="center"/>
    </xf>
    <xf numFmtId="0" fontId="7" fillId="9" borderId="22" xfId="1" applyFont="1" applyFill="1" applyBorder="1" applyAlignment="1">
      <alignment horizontal="center" vertical="center"/>
    </xf>
    <xf numFmtId="0" fontId="7" fillId="9" borderId="8" xfId="1" applyFont="1" applyFill="1" applyBorder="1" applyAlignment="1">
      <alignment horizontal="center" vertical="center"/>
    </xf>
    <xf numFmtId="0" fontId="7" fillId="9" borderId="4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right" vertical="center" wrapText="1" readingOrder="2"/>
    </xf>
    <xf numFmtId="0" fontId="6" fillId="9" borderId="1" xfId="1" applyFont="1" applyFill="1" applyBorder="1" applyAlignment="1">
      <alignment horizontal="right" vertical="center" wrapText="1"/>
    </xf>
    <xf numFmtId="0" fontId="6" fillId="9" borderId="1" xfId="1" applyFont="1" applyFill="1" applyBorder="1" applyAlignment="1">
      <alignment horizontal="left" vertical="center" wrapText="1"/>
    </xf>
    <xf numFmtId="0" fontId="6" fillId="9" borderId="12" xfId="1" applyFont="1" applyFill="1" applyBorder="1" applyAlignment="1">
      <alignment horizontal="right" vertical="center"/>
    </xf>
    <xf numFmtId="0" fontId="6" fillId="9" borderId="12" xfId="1" applyFont="1" applyFill="1" applyBorder="1" applyAlignment="1">
      <alignment vertical="center"/>
    </xf>
    <xf numFmtId="0" fontId="18" fillId="9" borderId="31" xfId="1" applyFont="1" applyFill="1" applyBorder="1" applyAlignment="1">
      <alignment horizontal="center" vertical="center" wrapText="1"/>
    </xf>
    <xf numFmtId="0" fontId="18" fillId="9" borderId="32" xfId="1" applyFont="1" applyFill="1" applyBorder="1"/>
    <xf numFmtId="0" fontId="18" fillId="9" borderId="33" xfId="1" applyFont="1" applyFill="1" applyBorder="1" applyAlignment="1">
      <alignment horizontal="center" vertical="center" wrapText="1"/>
    </xf>
    <xf numFmtId="0" fontId="18" fillId="9" borderId="34" xfId="1" applyFont="1" applyFill="1" applyBorder="1" applyAlignment="1">
      <alignment horizontal="center" vertical="center" wrapText="1"/>
    </xf>
  </cellXfs>
  <cellStyles count="21">
    <cellStyle name="Normal" xfId="0" builtinId="0"/>
    <cellStyle name="Normal 2" xfId="1"/>
    <cellStyle name="Normal 2 2" xfId="2"/>
    <cellStyle name="Normal 2 2 2" xfId="3"/>
    <cellStyle name="Normal 2 2 2 2" xfId="4"/>
    <cellStyle name="Normal 2 2 3" xfId="5"/>
    <cellStyle name="Normal 2 3" xfId="6"/>
    <cellStyle name="Normal 2 3 2" xfId="7"/>
    <cellStyle name="Normal 2 4" xfId="8"/>
    <cellStyle name="Normal 2 4 2" xfId="9"/>
    <cellStyle name="Normal 2 5" xfId="10"/>
    <cellStyle name="Normal 3" xfId="11"/>
    <cellStyle name="Normal 3 2" xfId="12"/>
    <cellStyle name="Normal 3 3" xfId="13"/>
    <cellStyle name="Normal 4" xfId="14"/>
    <cellStyle name="Normal 4 2" xfId="15"/>
    <cellStyle name="Normal 4 2 2" xfId="16"/>
    <cellStyle name="Normal 4 3" xfId="17"/>
    <cellStyle name="Normal 5 2" xfId="18"/>
    <cellStyle name="Normal 6" xfId="19"/>
    <cellStyle name="Normal 6 2" xfId="20"/>
  </cellStyles>
  <dxfs count="0"/>
  <tableStyles count="0" defaultTableStyle="TableStyleMedium2" defaultPivotStyle="PivotStyleMedium9"/>
  <colors>
    <mruColors>
      <color rgb="FFFF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39142</xdr:rowOff>
    </xdr:from>
    <xdr:to>
      <xdr:col>1</xdr:col>
      <xdr:colOff>1093904</xdr:colOff>
      <xdr:row>4</xdr:row>
      <xdr:rowOff>390621</xdr:rowOff>
    </xdr:to>
    <xdr:cxnSp macro="">
      <xdr:nvCxnSpPr>
        <xdr:cNvPr id="2" name="Straight Connector 3"/>
        <xdr:cNvCxnSpPr/>
      </xdr:nvCxnSpPr>
      <xdr:spPr>
        <a:xfrm rot="10800000" flipV="1">
          <a:off x="10050442877" y="1578800"/>
          <a:ext cx="1994211" cy="71682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242888</xdr:colOff>
      <xdr:row>3</xdr:row>
      <xdr:rowOff>71436</xdr:rowOff>
    </xdr:from>
    <xdr:to>
      <xdr:col>1</xdr:col>
      <xdr:colOff>1085850</xdr:colOff>
      <xdr:row>3</xdr:row>
      <xdr:rowOff>342899</xdr:rowOff>
    </xdr:to>
    <xdr:sp macro="" textlink="">
      <xdr:nvSpPr>
        <xdr:cNvPr id="3" name="TextBox 4"/>
        <xdr:cNvSpPr txBox="1"/>
      </xdr:nvSpPr>
      <xdr:spPr>
        <a:xfrm>
          <a:off x="9990658200" y="1604961"/>
          <a:ext cx="842962" cy="271463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IQ" sz="1200" b="1"/>
            <a:t>نوع الوقود</a:t>
          </a:r>
          <a:endParaRPr lang="en-US" sz="1200" b="1"/>
        </a:p>
      </xdr:txBody>
    </xdr:sp>
    <xdr:clientData/>
  </xdr:twoCellAnchor>
  <xdr:twoCellAnchor>
    <xdr:from>
      <xdr:col>0</xdr:col>
      <xdr:colOff>107156</xdr:colOff>
      <xdr:row>4</xdr:row>
      <xdr:rowOff>71437</xdr:rowOff>
    </xdr:from>
    <xdr:to>
      <xdr:col>0</xdr:col>
      <xdr:colOff>678656</xdr:colOff>
      <xdr:row>4</xdr:row>
      <xdr:rowOff>345281</xdr:rowOff>
    </xdr:to>
    <xdr:sp macro="" textlink="">
      <xdr:nvSpPr>
        <xdr:cNvPr id="4" name="TextBox 5"/>
        <xdr:cNvSpPr txBox="1"/>
      </xdr:nvSpPr>
      <xdr:spPr>
        <a:xfrm>
          <a:off x="9991960744" y="1976437"/>
          <a:ext cx="571500" cy="27384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IQ" sz="1200" b="1"/>
            <a:t>النوع</a:t>
          </a:r>
          <a:endParaRPr lang="en-US" sz="1200" b="1"/>
        </a:p>
      </xdr:txBody>
    </xdr:sp>
    <xdr:clientData/>
  </xdr:twoCellAnchor>
  <xdr:twoCellAnchor>
    <xdr:from>
      <xdr:col>6</xdr:col>
      <xdr:colOff>23813</xdr:colOff>
      <xdr:row>3</xdr:row>
      <xdr:rowOff>23812</xdr:rowOff>
    </xdr:from>
    <xdr:to>
      <xdr:col>7</xdr:col>
      <xdr:colOff>1250156</xdr:colOff>
      <xdr:row>4</xdr:row>
      <xdr:rowOff>428625</xdr:rowOff>
    </xdr:to>
    <xdr:cxnSp macro="">
      <xdr:nvCxnSpPr>
        <xdr:cNvPr id="5" name="Straight Connector 7"/>
        <xdr:cNvCxnSpPr/>
      </xdr:nvCxnSpPr>
      <xdr:spPr>
        <a:xfrm>
          <a:off x="9983626369" y="1557337"/>
          <a:ext cx="2940843" cy="7762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3</xdr:row>
      <xdr:rowOff>78581</xdr:rowOff>
    </xdr:from>
    <xdr:to>
      <xdr:col>6</xdr:col>
      <xdr:colOff>1408132</xdr:colOff>
      <xdr:row>3</xdr:row>
      <xdr:rowOff>354806</xdr:rowOff>
    </xdr:to>
    <xdr:sp macro="" textlink="">
      <xdr:nvSpPr>
        <xdr:cNvPr id="6" name="TextBox 8"/>
        <xdr:cNvSpPr txBox="1"/>
      </xdr:nvSpPr>
      <xdr:spPr>
        <a:xfrm>
          <a:off x="9985182893" y="1612106"/>
          <a:ext cx="1322407" cy="2762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 rtl="1"/>
          <a:r>
            <a:rPr lang="en-US" sz="1200" b="1"/>
            <a:t>Type of fuel</a:t>
          </a:r>
        </a:p>
      </xdr:txBody>
    </xdr:sp>
    <xdr:clientData/>
  </xdr:twoCellAnchor>
  <xdr:twoCellAnchor>
    <xdr:from>
      <xdr:col>7</xdr:col>
      <xdr:colOff>250031</xdr:colOff>
      <xdr:row>4</xdr:row>
      <xdr:rowOff>0</xdr:rowOff>
    </xdr:from>
    <xdr:to>
      <xdr:col>7</xdr:col>
      <xdr:colOff>869156</xdr:colOff>
      <xdr:row>4</xdr:row>
      <xdr:rowOff>309562</xdr:rowOff>
    </xdr:to>
    <xdr:sp macro="" textlink="">
      <xdr:nvSpPr>
        <xdr:cNvPr id="7" name="TextBox 9"/>
        <xdr:cNvSpPr txBox="1"/>
      </xdr:nvSpPr>
      <xdr:spPr>
        <a:xfrm>
          <a:off x="9984007369" y="1905000"/>
          <a:ext cx="619125" cy="309562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 rtl="1"/>
          <a:r>
            <a:rPr lang="en-US" sz="1200" b="1"/>
            <a:t>Type</a:t>
          </a:r>
          <a:endParaRPr lang="en-US" sz="1100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79379</xdr:colOff>
      <xdr:row>5</xdr:row>
      <xdr:rowOff>68219</xdr:rowOff>
    </xdr:from>
    <xdr:to>
      <xdr:col>0</xdr:col>
      <xdr:colOff>876301</xdr:colOff>
      <xdr:row>5</xdr:row>
      <xdr:rowOff>822753</xdr:rowOff>
    </xdr:to>
    <xdr:sp macro="" textlink="">
      <xdr:nvSpPr>
        <xdr:cNvPr id="2" name="مربع نص 1"/>
        <xdr:cNvSpPr txBox="1"/>
      </xdr:nvSpPr>
      <xdr:spPr>
        <a:xfrm rot="10800000" flipV="1">
          <a:off x="9998316299" y="3516269"/>
          <a:ext cx="796922" cy="7545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>
              <a:latin typeface="Arial" pitchFamily="34" charset="0"/>
              <a:cs typeface="Arial" pitchFamily="34" charset="0"/>
            </a:rPr>
            <a:t>سنة الصنع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1200150</xdr:colOff>
      <xdr:row>3</xdr:row>
      <xdr:rowOff>133349</xdr:rowOff>
    </xdr:from>
    <xdr:to>
      <xdr:col>0</xdr:col>
      <xdr:colOff>1943100</xdr:colOff>
      <xdr:row>3</xdr:row>
      <xdr:rowOff>647700</xdr:rowOff>
    </xdr:to>
    <xdr:sp macro="" textlink="">
      <xdr:nvSpPr>
        <xdr:cNvPr id="3" name="مربع نص 2"/>
        <xdr:cNvSpPr txBox="1"/>
      </xdr:nvSpPr>
      <xdr:spPr>
        <a:xfrm>
          <a:off x="9996697050" y="1847849"/>
          <a:ext cx="742950" cy="514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>
              <a:latin typeface="Arial" pitchFamily="34" charset="0"/>
              <a:cs typeface="Arial" pitchFamily="34" charset="0"/>
            </a:rPr>
            <a:t>النوع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819150</xdr:colOff>
      <xdr:row>5</xdr:row>
      <xdr:rowOff>22302</xdr:rowOff>
    </xdr:from>
    <xdr:to>
      <xdr:col>7</xdr:col>
      <xdr:colOff>114300</xdr:colOff>
      <xdr:row>5</xdr:row>
      <xdr:rowOff>810090</xdr:rowOff>
    </xdr:to>
    <xdr:sp macro="" textlink="">
      <xdr:nvSpPr>
        <xdr:cNvPr id="4" name="مربع نص 3"/>
        <xdr:cNvSpPr txBox="1"/>
      </xdr:nvSpPr>
      <xdr:spPr>
        <a:xfrm>
          <a:off x="9983552550" y="2441652"/>
          <a:ext cx="1524000" cy="7877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marR="0" indent="0" algn="ctr" defTabSz="914400" rtl="1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Manufa</a:t>
          </a:r>
          <a:r>
            <a:rPr lang="en-US" sz="1100" b="1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cturing year</a:t>
          </a:r>
          <a:endParaRPr lang="en-US" sz="1100" b="1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r" rtl="1">
            <a:lnSpc>
              <a:spcPts val="1400"/>
            </a:lnSpc>
          </a:pPr>
          <a:endParaRPr lang="en-US" sz="1100"/>
        </a:p>
      </xdr:txBody>
    </xdr:sp>
    <xdr:clientData/>
  </xdr:twoCellAnchor>
  <xdr:twoCellAnchor>
    <xdr:from>
      <xdr:col>6</xdr:col>
      <xdr:colOff>228600</xdr:colOff>
      <xdr:row>3</xdr:row>
      <xdr:rowOff>95250</xdr:rowOff>
    </xdr:from>
    <xdr:to>
      <xdr:col>6</xdr:col>
      <xdr:colOff>1276350</xdr:colOff>
      <xdr:row>3</xdr:row>
      <xdr:rowOff>539750</xdr:rowOff>
    </xdr:to>
    <xdr:sp macro="" textlink="">
      <xdr:nvSpPr>
        <xdr:cNvPr id="5" name="مربع نص 4"/>
        <xdr:cNvSpPr txBox="1"/>
      </xdr:nvSpPr>
      <xdr:spPr>
        <a:xfrm>
          <a:off x="9984619350" y="2266950"/>
          <a:ext cx="1047750" cy="44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 rtl="1"/>
          <a:r>
            <a:rPr lang="en-US" sz="1100" b="1">
              <a:latin typeface="Arial" pitchFamily="34" charset="0"/>
              <a:cs typeface="Arial" pitchFamily="34" charset="0"/>
            </a:rPr>
            <a:t>Type</a:t>
          </a:r>
        </a:p>
      </xdr:txBody>
    </xdr:sp>
    <xdr:clientData/>
  </xdr:twoCellAnchor>
  <xdr:twoCellAnchor>
    <xdr:from>
      <xdr:col>5</xdr:col>
      <xdr:colOff>2047874</xdr:colOff>
      <xdr:row>3</xdr:row>
      <xdr:rowOff>9524</xdr:rowOff>
    </xdr:from>
    <xdr:to>
      <xdr:col>7</xdr:col>
      <xdr:colOff>19049</xdr:colOff>
      <xdr:row>5</xdr:row>
      <xdr:rowOff>1609724</xdr:rowOff>
    </xdr:to>
    <xdr:cxnSp macro="">
      <xdr:nvCxnSpPr>
        <xdr:cNvPr id="6" name="رابط مستقيم 5"/>
        <xdr:cNvCxnSpPr/>
      </xdr:nvCxnSpPr>
      <xdr:spPr>
        <a:xfrm rot="16200000" flipH="1">
          <a:off x="9978442389" y="1890711"/>
          <a:ext cx="2247900" cy="16097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1483591</xdr:colOff>
      <xdr:row>3</xdr:row>
      <xdr:rowOff>142875</xdr:rowOff>
    </xdr:from>
    <xdr:to>
      <xdr:col>0</xdr:col>
      <xdr:colOff>2089728</xdr:colOff>
      <xdr:row>4</xdr:row>
      <xdr:rowOff>15875</xdr:rowOff>
    </xdr:to>
    <xdr:sp macro="" textlink="">
      <xdr:nvSpPr>
        <xdr:cNvPr id="2" name="مربع نص 1"/>
        <xdr:cNvSpPr txBox="1"/>
      </xdr:nvSpPr>
      <xdr:spPr>
        <a:xfrm>
          <a:off x="9891765897" y="1825625"/>
          <a:ext cx="606137" cy="460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400" b="1"/>
            <a:t>النوع</a:t>
          </a:r>
          <a:r>
            <a:rPr lang="ar-IQ" sz="1400" baseline="0"/>
            <a:t> </a:t>
          </a:r>
          <a:endParaRPr lang="en-US" sz="1400"/>
        </a:p>
      </xdr:txBody>
    </xdr:sp>
    <xdr:clientData/>
  </xdr:twoCellAnchor>
  <xdr:twoCellAnchor>
    <xdr:from>
      <xdr:col>0</xdr:col>
      <xdr:colOff>127000</xdr:colOff>
      <xdr:row>6</xdr:row>
      <xdr:rowOff>333374</xdr:rowOff>
    </xdr:from>
    <xdr:to>
      <xdr:col>0</xdr:col>
      <xdr:colOff>1047750</xdr:colOff>
      <xdr:row>6</xdr:row>
      <xdr:rowOff>762000</xdr:rowOff>
    </xdr:to>
    <xdr:sp macro="" textlink="">
      <xdr:nvSpPr>
        <xdr:cNvPr id="3" name="مربع نص 2"/>
        <xdr:cNvSpPr txBox="1"/>
      </xdr:nvSpPr>
      <xdr:spPr>
        <a:xfrm rot="10800000" flipV="1">
          <a:off x="9998173425" y="3143249"/>
          <a:ext cx="920750" cy="381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400" b="1"/>
            <a:t>المحافظة </a:t>
          </a:r>
          <a:endParaRPr lang="en-US" sz="1400" b="1"/>
        </a:p>
      </xdr:txBody>
    </xdr:sp>
    <xdr:clientData/>
  </xdr:twoCellAnchor>
  <xdr:twoCellAnchor>
    <xdr:from>
      <xdr:col>6</xdr:col>
      <xdr:colOff>381000</xdr:colOff>
      <xdr:row>3</xdr:row>
      <xdr:rowOff>111126</xdr:rowOff>
    </xdr:from>
    <xdr:to>
      <xdr:col>6</xdr:col>
      <xdr:colOff>1219200</xdr:colOff>
      <xdr:row>5</xdr:row>
      <xdr:rowOff>19050</xdr:rowOff>
    </xdr:to>
    <xdr:sp macro="" textlink="">
      <xdr:nvSpPr>
        <xdr:cNvPr id="4" name="مربع نص 3"/>
        <xdr:cNvSpPr txBox="1"/>
      </xdr:nvSpPr>
      <xdr:spPr>
        <a:xfrm>
          <a:off x="9880603175" y="1428751"/>
          <a:ext cx="838200" cy="574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400" b="1">
              <a:latin typeface="Arial" pitchFamily="34" charset="0"/>
              <a:cs typeface="Arial" pitchFamily="34" charset="0"/>
            </a:rPr>
            <a:t>Type</a:t>
          </a:r>
          <a:r>
            <a:rPr lang="en-US" sz="1400" b="1" baseline="0">
              <a:latin typeface="Arial" pitchFamily="34" charset="0"/>
              <a:cs typeface="Arial" pitchFamily="34" charset="0"/>
            </a:rPr>
            <a:t>      </a:t>
          </a:r>
          <a:endParaRPr lang="en-US" sz="14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619125</xdr:colOff>
      <xdr:row>6</xdr:row>
      <xdr:rowOff>244475</xdr:rowOff>
    </xdr:from>
    <xdr:to>
      <xdr:col>6</xdr:col>
      <xdr:colOff>1339850</xdr:colOff>
      <xdr:row>6</xdr:row>
      <xdr:rowOff>698500</xdr:rowOff>
    </xdr:to>
    <xdr:sp macro="" textlink="">
      <xdr:nvSpPr>
        <xdr:cNvPr id="5" name="مربع نص 4"/>
        <xdr:cNvSpPr txBox="1"/>
      </xdr:nvSpPr>
      <xdr:spPr>
        <a:xfrm>
          <a:off x="9879545900" y="2689225"/>
          <a:ext cx="720725" cy="454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/>
          <a:r>
            <a:rPr lang="en-US" sz="1400" b="1">
              <a:latin typeface="Arial" pitchFamily="34" charset="0"/>
              <a:cs typeface="Arial" pitchFamily="34" charset="0"/>
            </a:rPr>
            <a:t>Gov.</a:t>
          </a:r>
        </a:p>
      </xdr:txBody>
    </xdr:sp>
    <xdr:clientData/>
  </xdr:twoCellAnchor>
  <xdr:twoCellAnchor>
    <xdr:from>
      <xdr:col>6</xdr:col>
      <xdr:colOff>79375</xdr:colOff>
      <xdr:row>3</xdr:row>
      <xdr:rowOff>82551</xdr:rowOff>
    </xdr:from>
    <xdr:to>
      <xdr:col>6</xdr:col>
      <xdr:colOff>2349499</xdr:colOff>
      <xdr:row>6</xdr:row>
      <xdr:rowOff>746125</xdr:rowOff>
    </xdr:to>
    <xdr:cxnSp macro="">
      <xdr:nvCxnSpPr>
        <xdr:cNvPr id="6" name="رابط مستقيم 5"/>
        <xdr:cNvCxnSpPr/>
      </xdr:nvCxnSpPr>
      <xdr:spPr>
        <a:xfrm>
          <a:off x="9879472876" y="1400176"/>
          <a:ext cx="2270124" cy="142557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608630</xdr:colOff>
      <xdr:row>3</xdr:row>
      <xdr:rowOff>115913</xdr:rowOff>
    </xdr:from>
    <xdr:to>
      <xdr:col>1</xdr:col>
      <xdr:colOff>0</xdr:colOff>
      <xdr:row>3</xdr:row>
      <xdr:rowOff>439764</xdr:rowOff>
    </xdr:to>
    <xdr:sp macro="" textlink="">
      <xdr:nvSpPr>
        <xdr:cNvPr id="2" name="مربع نص 1"/>
        <xdr:cNvSpPr txBox="1"/>
      </xdr:nvSpPr>
      <xdr:spPr>
        <a:xfrm>
          <a:off x="9999965095" y="1763738"/>
          <a:ext cx="1028700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SA" sz="1800" b="1">
              <a:latin typeface="Simplified Arabic" pitchFamily="18" charset="-78"/>
              <a:cs typeface="+mn-cs"/>
            </a:rPr>
            <a:t>النوع</a:t>
          </a:r>
          <a:endParaRPr lang="en-US" sz="1400" b="1">
            <a:latin typeface="Simplified Arabic" pitchFamily="18" charset="-78"/>
            <a:cs typeface="+mn-cs"/>
          </a:endParaRPr>
        </a:p>
      </xdr:txBody>
    </xdr:sp>
    <xdr:clientData/>
  </xdr:twoCellAnchor>
  <xdr:twoCellAnchor>
    <xdr:from>
      <xdr:col>0</xdr:col>
      <xdr:colOff>1</xdr:colOff>
      <xdr:row>5</xdr:row>
      <xdr:rowOff>213488</xdr:rowOff>
    </xdr:from>
    <xdr:to>
      <xdr:col>0</xdr:col>
      <xdr:colOff>855634</xdr:colOff>
      <xdr:row>6</xdr:row>
      <xdr:rowOff>281230</xdr:rowOff>
    </xdr:to>
    <xdr:sp macro="" textlink="">
      <xdr:nvSpPr>
        <xdr:cNvPr id="3" name="مربع نص 2"/>
        <xdr:cNvSpPr txBox="1"/>
      </xdr:nvSpPr>
      <xdr:spPr>
        <a:xfrm>
          <a:off x="10002908966" y="2975738"/>
          <a:ext cx="855633" cy="372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>
            <a:lnSpc>
              <a:spcPts val="1300"/>
            </a:lnSpc>
          </a:pPr>
          <a:r>
            <a:rPr lang="en-US" sz="1200" b="1">
              <a:latin typeface="Simplified Arabic" pitchFamily="18" charset="-78"/>
              <a:cs typeface="Simplified Arabic" pitchFamily="18" charset="-78"/>
            </a:rPr>
            <a:t>  </a:t>
          </a:r>
          <a:r>
            <a:rPr lang="ar-IQ" sz="1800" b="1">
              <a:latin typeface="Simplified Arabic" pitchFamily="18" charset="-78"/>
              <a:cs typeface="+mn-cs"/>
            </a:rPr>
            <a:t>المحافظة</a:t>
          </a:r>
          <a:endParaRPr lang="en-US" sz="1400" b="1">
            <a:latin typeface="Simplified Arabic" pitchFamily="18" charset="-78"/>
            <a:cs typeface="+mn-cs"/>
          </a:endParaRPr>
        </a:p>
      </xdr:txBody>
    </xdr:sp>
    <xdr:clientData/>
  </xdr:twoCellAnchor>
  <xdr:twoCellAnchor>
    <xdr:from>
      <xdr:col>7</xdr:col>
      <xdr:colOff>1120181</xdr:colOff>
      <xdr:row>3</xdr:row>
      <xdr:rowOff>102212</xdr:rowOff>
    </xdr:from>
    <xdr:to>
      <xdr:col>7</xdr:col>
      <xdr:colOff>1961591</xdr:colOff>
      <xdr:row>3</xdr:row>
      <xdr:rowOff>414472</xdr:rowOff>
    </xdr:to>
    <xdr:sp macro="" textlink="">
      <xdr:nvSpPr>
        <xdr:cNvPr id="4" name="مربع نص 3"/>
        <xdr:cNvSpPr txBox="1"/>
      </xdr:nvSpPr>
      <xdr:spPr>
        <a:xfrm flipH="1">
          <a:off x="9987210709" y="1759562"/>
          <a:ext cx="841410" cy="31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800" b="1">
              <a:latin typeface="Times New Roman" pitchFamily="18" charset="0"/>
              <a:cs typeface="Times New Roman" pitchFamily="18" charset="0"/>
            </a:rPr>
            <a:t>Type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1943101</xdr:colOff>
      <xdr:row>6</xdr:row>
      <xdr:rowOff>341426</xdr:rowOff>
    </xdr:from>
    <xdr:to>
      <xdr:col>7</xdr:col>
      <xdr:colOff>2594162</xdr:colOff>
      <xdr:row>6</xdr:row>
      <xdr:rowOff>654050</xdr:rowOff>
    </xdr:to>
    <xdr:sp macro="" textlink="">
      <xdr:nvSpPr>
        <xdr:cNvPr id="5" name="مربع نص 4"/>
        <xdr:cNvSpPr txBox="1"/>
      </xdr:nvSpPr>
      <xdr:spPr>
        <a:xfrm flipH="1">
          <a:off x="9986578138" y="3408476"/>
          <a:ext cx="651061" cy="312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800" b="1">
              <a:latin typeface="Times New Roman" pitchFamily="18" charset="0"/>
              <a:cs typeface="Times New Roman" pitchFamily="18" charset="0"/>
            </a:rPr>
            <a:t>Gov</a:t>
          </a:r>
          <a:r>
            <a:rPr lang="en-US" sz="1200" b="1">
              <a:latin typeface="Times New Roman" pitchFamily="18" charset="0"/>
              <a:cs typeface="Times New Roman" pitchFamily="18" charset="0"/>
            </a:rPr>
            <a:t>.</a:t>
          </a:r>
          <a:r>
            <a:rPr lang="ar-SA" sz="1200">
              <a:latin typeface="Times New Roman" pitchFamily="18" charset="0"/>
              <a:cs typeface="Times New Roman" pitchFamily="18" charset="0"/>
            </a:rPr>
            <a:t> </a:t>
          </a:r>
          <a:endParaRPr lang="en-U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55</xdr:col>
      <xdr:colOff>514350</xdr:colOff>
      <xdr:row>3</xdr:row>
      <xdr:rowOff>606425</xdr:rowOff>
    </xdr:from>
    <xdr:to>
      <xdr:col>56</xdr:col>
      <xdr:colOff>161925</xdr:colOff>
      <xdr:row>4</xdr:row>
      <xdr:rowOff>177800</xdr:rowOff>
    </xdr:to>
    <xdr:sp macro="" textlink="">
      <xdr:nvSpPr>
        <xdr:cNvPr id="6" name="مربع نص 5"/>
        <xdr:cNvSpPr txBox="1"/>
      </xdr:nvSpPr>
      <xdr:spPr>
        <a:xfrm>
          <a:off x="9950338875" y="2254250"/>
          <a:ext cx="2571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>
              <a:solidFill>
                <a:sysClr val="windowText" lastClr="000000"/>
              </a:solidFill>
            </a:rPr>
            <a:t>*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87</xdr:col>
      <xdr:colOff>185658</xdr:colOff>
      <xdr:row>1</xdr:row>
      <xdr:rowOff>652866</xdr:rowOff>
    </xdr:from>
    <xdr:to>
      <xdr:col>88</xdr:col>
      <xdr:colOff>57958</xdr:colOff>
      <xdr:row>2</xdr:row>
      <xdr:rowOff>289947</xdr:rowOff>
    </xdr:to>
    <xdr:sp macro="" textlink="">
      <xdr:nvSpPr>
        <xdr:cNvPr id="7" name="مربع نص 6"/>
        <xdr:cNvSpPr txBox="1"/>
      </xdr:nvSpPr>
      <xdr:spPr>
        <a:xfrm>
          <a:off x="9930935642" y="1110066"/>
          <a:ext cx="481900" cy="303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/>
            <a:t>النوع</a:t>
          </a:r>
          <a:endParaRPr lang="en-US" sz="1100" b="1"/>
        </a:p>
      </xdr:txBody>
    </xdr:sp>
    <xdr:clientData/>
  </xdr:twoCellAnchor>
  <xdr:twoCellAnchor>
    <xdr:from>
      <xdr:col>87</xdr:col>
      <xdr:colOff>33258</xdr:colOff>
      <xdr:row>3</xdr:row>
      <xdr:rowOff>245874</xdr:rowOff>
    </xdr:from>
    <xdr:to>
      <xdr:col>88</xdr:col>
      <xdr:colOff>10332</xdr:colOff>
      <xdr:row>3</xdr:row>
      <xdr:rowOff>483999</xdr:rowOff>
    </xdr:to>
    <xdr:sp macro="" textlink="">
      <xdr:nvSpPr>
        <xdr:cNvPr id="8" name="مربع نص 7"/>
        <xdr:cNvSpPr txBox="1"/>
      </xdr:nvSpPr>
      <xdr:spPr>
        <a:xfrm>
          <a:off x="9930983268" y="1893699"/>
          <a:ext cx="58667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/>
            <a:t>المحافظة</a:t>
          </a:r>
          <a:endParaRPr lang="en-US" sz="1100" b="1"/>
        </a:p>
      </xdr:txBody>
    </xdr:sp>
    <xdr:clientData/>
  </xdr:twoCellAnchor>
  <xdr:oneCellAnchor>
    <xdr:from>
      <xdr:col>105</xdr:col>
      <xdr:colOff>357914</xdr:colOff>
      <xdr:row>1</xdr:row>
      <xdr:rowOff>600559</xdr:rowOff>
    </xdr:from>
    <xdr:ext cx="581025" cy="264560"/>
    <xdr:sp macro="" textlink="">
      <xdr:nvSpPr>
        <xdr:cNvPr id="9" name="مربع نص 8"/>
        <xdr:cNvSpPr txBox="1"/>
      </xdr:nvSpPr>
      <xdr:spPr>
        <a:xfrm>
          <a:off x="9919691461" y="1057759"/>
          <a:ext cx="581025" cy="264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r" rtl="1"/>
          <a:r>
            <a:rPr lang="en-US" sz="1100" b="1"/>
            <a:t>Type</a:t>
          </a:r>
        </a:p>
      </xdr:txBody>
    </xdr:sp>
    <xdr:clientData/>
  </xdr:oneCellAnchor>
  <xdr:twoCellAnchor>
    <xdr:from>
      <xdr:col>105</xdr:col>
      <xdr:colOff>434114</xdr:colOff>
      <xdr:row>3</xdr:row>
      <xdr:rowOff>160148</xdr:rowOff>
    </xdr:from>
    <xdr:to>
      <xdr:col>106</xdr:col>
      <xdr:colOff>458814</xdr:colOff>
      <xdr:row>3</xdr:row>
      <xdr:rowOff>379223</xdr:rowOff>
    </xdr:to>
    <xdr:sp macro="" textlink="">
      <xdr:nvSpPr>
        <xdr:cNvPr id="10" name="مربع نص 9"/>
        <xdr:cNvSpPr txBox="1"/>
      </xdr:nvSpPr>
      <xdr:spPr>
        <a:xfrm>
          <a:off x="9919561986" y="1807973"/>
          <a:ext cx="6343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100" b="1"/>
            <a:t>Gov.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1563185</xdr:colOff>
      <xdr:row>3</xdr:row>
      <xdr:rowOff>30418</xdr:rowOff>
    </xdr:from>
    <xdr:to>
      <xdr:col>1</xdr:col>
      <xdr:colOff>285759</xdr:colOff>
      <xdr:row>4</xdr:row>
      <xdr:rowOff>685800</xdr:rowOff>
    </xdr:to>
    <xdr:sp macro="" textlink="">
      <xdr:nvSpPr>
        <xdr:cNvPr id="2" name="مربع نص 1"/>
        <xdr:cNvSpPr txBox="1"/>
      </xdr:nvSpPr>
      <xdr:spPr>
        <a:xfrm>
          <a:off x="29653706241" y="1697293"/>
          <a:ext cx="1246699" cy="1345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IQ" sz="1600" b="1"/>
            <a:t>النوع</a:t>
          </a:r>
          <a:r>
            <a:rPr lang="ar-IQ" sz="1200"/>
            <a:t> </a:t>
          </a:r>
          <a:endParaRPr lang="en-US" sz="1100"/>
        </a:p>
      </xdr:txBody>
    </xdr:sp>
    <xdr:clientData/>
  </xdr:twoCellAnchor>
  <xdr:twoCellAnchor>
    <xdr:from>
      <xdr:col>0</xdr:col>
      <xdr:colOff>15364</xdr:colOff>
      <xdr:row>8</xdr:row>
      <xdr:rowOff>39944</xdr:rowOff>
    </xdr:from>
    <xdr:to>
      <xdr:col>0</xdr:col>
      <xdr:colOff>958338</xdr:colOff>
      <xdr:row>8</xdr:row>
      <xdr:rowOff>550607</xdr:rowOff>
    </xdr:to>
    <xdr:sp macro="" textlink="">
      <xdr:nvSpPr>
        <xdr:cNvPr id="3" name="مربع نص 2"/>
        <xdr:cNvSpPr txBox="1"/>
      </xdr:nvSpPr>
      <xdr:spPr>
        <a:xfrm>
          <a:off x="29493880437" y="4269044"/>
          <a:ext cx="942974" cy="5106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IQ" sz="1600" b="1"/>
            <a:t>سنة الصنع</a:t>
          </a:r>
          <a:endParaRPr lang="en-US" sz="1600" b="1"/>
        </a:p>
      </xdr:txBody>
    </xdr:sp>
    <xdr:clientData/>
  </xdr:twoCellAnchor>
  <xdr:twoCellAnchor>
    <xdr:from>
      <xdr:col>0</xdr:col>
      <xdr:colOff>71436</xdr:colOff>
      <xdr:row>3</xdr:row>
      <xdr:rowOff>142878</xdr:rowOff>
    </xdr:from>
    <xdr:to>
      <xdr:col>0</xdr:col>
      <xdr:colOff>2357435</xdr:colOff>
      <xdr:row>8</xdr:row>
      <xdr:rowOff>809629</xdr:rowOff>
    </xdr:to>
    <xdr:cxnSp macro="">
      <xdr:nvCxnSpPr>
        <xdr:cNvPr id="4" name="رابط مستقيم 3"/>
        <xdr:cNvCxnSpPr/>
      </xdr:nvCxnSpPr>
      <xdr:spPr>
        <a:xfrm rot="5400000">
          <a:off x="29653682439" y="2571754"/>
          <a:ext cx="3238501" cy="22859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1619250</xdr:colOff>
      <xdr:row>3</xdr:row>
      <xdr:rowOff>85725</xdr:rowOff>
    </xdr:from>
    <xdr:to>
      <xdr:col>7</xdr:col>
      <xdr:colOff>1438275</xdr:colOff>
      <xdr:row>4</xdr:row>
      <xdr:rowOff>0</xdr:rowOff>
    </xdr:to>
    <xdr:sp macro="" textlink="">
      <xdr:nvSpPr>
        <xdr:cNvPr id="5" name="مربع نص 4"/>
        <xdr:cNvSpPr txBox="1"/>
      </xdr:nvSpPr>
      <xdr:spPr>
        <a:xfrm>
          <a:off x="29471026275" y="1762125"/>
          <a:ext cx="1619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600" b="1">
              <a:cs typeface="+mn-cs"/>
            </a:rPr>
            <a:t>Type</a:t>
          </a:r>
        </a:p>
      </xdr:txBody>
    </xdr:sp>
    <xdr:clientData/>
  </xdr:twoCellAnchor>
  <xdr:twoCellAnchor>
    <xdr:from>
      <xdr:col>7</xdr:col>
      <xdr:colOff>485587</xdr:colOff>
      <xdr:row>7</xdr:row>
      <xdr:rowOff>56029</xdr:rowOff>
    </xdr:from>
    <xdr:to>
      <xdr:col>8</xdr:col>
      <xdr:colOff>86030</xdr:colOff>
      <xdr:row>9</xdr:row>
      <xdr:rowOff>0</xdr:rowOff>
    </xdr:to>
    <xdr:sp macro="" textlink="">
      <xdr:nvSpPr>
        <xdr:cNvPr id="6" name="مربع نص 5"/>
        <xdr:cNvSpPr txBox="1"/>
      </xdr:nvSpPr>
      <xdr:spPr>
        <a:xfrm>
          <a:off x="29470578295" y="4027954"/>
          <a:ext cx="1400668" cy="11213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600" b="1">
              <a:cs typeface="+mn-cs"/>
            </a:rPr>
            <a:t>Manufa</a:t>
          </a:r>
          <a:r>
            <a:rPr lang="en-US" sz="1600" b="1" baseline="0">
              <a:cs typeface="+mn-cs"/>
            </a:rPr>
            <a:t> cturing year</a:t>
          </a:r>
          <a:endParaRPr lang="en-US" sz="1600" b="1">
            <a:cs typeface="+mn-cs"/>
          </a:endParaRPr>
        </a:p>
      </xdr:txBody>
    </xdr:sp>
    <xdr:clientData/>
  </xdr:twoCellAnchor>
  <xdr:twoCellAnchor>
    <xdr:from>
      <xdr:col>7</xdr:col>
      <xdr:colOff>119063</xdr:colOff>
      <xdr:row>2</xdr:row>
      <xdr:rowOff>576261</xdr:rowOff>
    </xdr:from>
    <xdr:to>
      <xdr:col>7</xdr:col>
      <xdr:colOff>2933700</xdr:colOff>
      <xdr:row>8</xdr:row>
      <xdr:rowOff>809625</xdr:rowOff>
    </xdr:to>
    <xdr:cxnSp macro="">
      <xdr:nvCxnSpPr>
        <xdr:cNvPr id="7" name="رابط مستقيم 6"/>
        <xdr:cNvCxnSpPr/>
      </xdr:nvCxnSpPr>
      <xdr:spPr>
        <a:xfrm rot="16200000" flipH="1">
          <a:off x="29635382531" y="2226468"/>
          <a:ext cx="3400426" cy="281463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3</xdr:row>
      <xdr:rowOff>111125</xdr:rowOff>
    </xdr:from>
    <xdr:to>
      <xdr:col>1</xdr:col>
      <xdr:colOff>1057275</xdr:colOff>
      <xdr:row>3</xdr:row>
      <xdr:rowOff>428625</xdr:rowOff>
    </xdr:to>
    <xdr:sp macro="" textlink="">
      <xdr:nvSpPr>
        <xdr:cNvPr id="2" name="مربع نص 1"/>
        <xdr:cNvSpPr txBox="1"/>
      </xdr:nvSpPr>
      <xdr:spPr>
        <a:xfrm>
          <a:off x="9990467700" y="1720850"/>
          <a:ext cx="1041400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SA" sz="1400" b="1">
              <a:cs typeface="+mn-cs"/>
            </a:rPr>
            <a:t>نوع الوقود</a:t>
          </a:r>
          <a:endParaRPr lang="en-US" sz="1400" b="1">
            <a:cs typeface="+mn-cs"/>
          </a:endParaRPr>
        </a:p>
      </xdr:txBody>
    </xdr:sp>
    <xdr:clientData/>
  </xdr:twoCellAnchor>
  <xdr:twoCellAnchor>
    <xdr:from>
      <xdr:col>0</xdr:col>
      <xdr:colOff>342900</xdr:colOff>
      <xdr:row>3</xdr:row>
      <xdr:rowOff>622300</xdr:rowOff>
    </xdr:from>
    <xdr:to>
      <xdr:col>1</xdr:col>
      <xdr:colOff>371475</xdr:colOff>
      <xdr:row>3</xdr:row>
      <xdr:rowOff>936625</xdr:rowOff>
    </xdr:to>
    <xdr:sp macro="" textlink="">
      <xdr:nvSpPr>
        <xdr:cNvPr id="3" name="مربع نص 2"/>
        <xdr:cNvSpPr txBox="1"/>
      </xdr:nvSpPr>
      <xdr:spPr>
        <a:xfrm>
          <a:off x="9991153500" y="2232025"/>
          <a:ext cx="10191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SA" sz="1400" b="1">
              <a:cs typeface="+mn-cs"/>
            </a:rPr>
            <a:t>النوع </a:t>
          </a:r>
          <a:endParaRPr lang="en-US" sz="1400" b="1">
            <a:cs typeface="+mn-cs"/>
          </a:endParaRPr>
        </a:p>
      </xdr:txBody>
    </xdr:sp>
    <xdr:clientData/>
  </xdr:twoCellAnchor>
  <xdr:twoCellAnchor>
    <xdr:from>
      <xdr:col>6</xdr:col>
      <xdr:colOff>383323</xdr:colOff>
      <xdr:row>3</xdr:row>
      <xdr:rowOff>15876</xdr:rowOff>
    </xdr:from>
    <xdr:to>
      <xdr:col>7</xdr:col>
      <xdr:colOff>243933</xdr:colOff>
      <xdr:row>3</xdr:row>
      <xdr:rowOff>394940</xdr:rowOff>
    </xdr:to>
    <xdr:sp macro="" textlink="">
      <xdr:nvSpPr>
        <xdr:cNvPr id="4" name="مربع نص 4"/>
        <xdr:cNvSpPr txBox="1"/>
      </xdr:nvSpPr>
      <xdr:spPr>
        <a:xfrm flipH="1">
          <a:off x="9984175392" y="1625601"/>
          <a:ext cx="1241735" cy="379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400" b="1">
              <a:latin typeface="Times New Roman" pitchFamily="18" charset="0"/>
              <a:cs typeface="+mn-cs"/>
            </a:rPr>
            <a:t>Type of fuel</a:t>
          </a:r>
        </a:p>
      </xdr:txBody>
    </xdr:sp>
    <xdr:clientData/>
  </xdr:twoCellAnchor>
  <xdr:twoCellAnchor>
    <xdr:from>
      <xdr:col>7</xdr:col>
      <xdr:colOff>406555</xdr:colOff>
      <xdr:row>3</xdr:row>
      <xdr:rowOff>349250</xdr:rowOff>
    </xdr:from>
    <xdr:to>
      <xdr:col>7</xdr:col>
      <xdr:colOff>1208051</xdr:colOff>
      <xdr:row>3</xdr:row>
      <xdr:rowOff>952500</xdr:rowOff>
    </xdr:to>
    <xdr:sp macro="" textlink="">
      <xdr:nvSpPr>
        <xdr:cNvPr id="5" name="مربع نص 5"/>
        <xdr:cNvSpPr txBox="1"/>
      </xdr:nvSpPr>
      <xdr:spPr>
        <a:xfrm flipH="1">
          <a:off x="9983211274" y="1958975"/>
          <a:ext cx="801496" cy="603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400" b="1">
              <a:latin typeface="Times New Roman" pitchFamily="18" charset="0"/>
              <a:cs typeface="+mn-cs"/>
            </a:rPr>
            <a:t>Type</a:t>
          </a:r>
          <a:r>
            <a:rPr lang="ar-SA" sz="1400" b="1">
              <a:latin typeface="Times New Roman" pitchFamily="18" charset="0"/>
              <a:cs typeface="+mn-cs"/>
            </a:rPr>
            <a:t> </a:t>
          </a:r>
          <a:endParaRPr lang="en-US" sz="1400" b="1">
            <a:latin typeface="Times New Roman" pitchFamily="18" charset="0"/>
            <a:cs typeface="+mn-cs"/>
          </a:endParaRPr>
        </a:p>
      </xdr:txBody>
    </xdr:sp>
    <xdr:clientData/>
  </xdr:twoCellAnchor>
  <xdr:twoCellAnchor>
    <xdr:from>
      <xdr:col>97</xdr:col>
      <xdr:colOff>73026</xdr:colOff>
      <xdr:row>1</xdr:row>
      <xdr:rowOff>400048</xdr:rowOff>
    </xdr:from>
    <xdr:to>
      <xdr:col>98</xdr:col>
      <xdr:colOff>222251</xdr:colOff>
      <xdr:row>2</xdr:row>
      <xdr:rowOff>177800</xdr:rowOff>
    </xdr:to>
    <xdr:sp macro="" textlink="">
      <xdr:nvSpPr>
        <xdr:cNvPr id="6" name="مربع نص 5"/>
        <xdr:cNvSpPr txBox="1"/>
      </xdr:nvSpPr>
      <xdr:spPr>
        <a:xfrm>
          <a:off x="9927723349" y="933448"/>
          <a:ext cx="758825" cy="4445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200" b="1"/>
            <a:t>نوع</a:t>
          </a:r>
          <a:r>
            <a:rPr lang="ar-IQ" sz="1200" b="1" baseline="0"/>
            <a:t> الوقود</a:t>
          </a:r>
          <a:endParaRPr lang="en-US" sz="1200" b="1"/>
        </a:p>
      </xdr:txBody>
    </xdr:sp>
    <xdr:clientData/>
  </xdr:twoCellAnchor>
  <xdr:twoCellAnchor>
    <xdr:from>
      <xdr:col>96</xdr:col>
      <xdr:colOff>28575</xdr:colOff>
      <xdr:row>2</xdr:row>
      <xdr:rowOff>107950</xdr:rowOff>
    </xdr:from>
    <xdr:to>
      <xdr:col>96</xdr:col>
      <xdr:colOff>600075</xdr:colOff>
      <xdr:row>2</xdr:row>
      <xdr:rowOff>355600</xdr:rowOff>
    </xdr:to>
    <xdr:sp macro="" textlink="">
      <xdr:nvSpPr>
        <xdr:cNvPr id="7" name="مربع نص 6"/>
        <xdr:cNvSpPr txBox="1"/>
      </xdr:nvSpPr>
      <xdr:spPr>
        <a:xfrm>
          <a:off x="9928564725" y="1308100"/>
          <a:ext cx="5715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200" b="1"/>
            <a:t>النوع</a:t>
          </a:r>
          <a:endParaRPr lang="en-US" sz="1200" b="1"/>
        </a:p>
      </xdr:txBody>
    </xdr:sp>
    <xdr:clientData/>
  </xdr:twoCellAnchor>
  <xdr:twoCellAnchor>
    <xdr:from>
      <xdr:col>103</xdr:col>
      <xdr:colOff>254000</xdr:colOff>
      <xdr:row>1</xdr:row>
      <xdr:rowOff>428624</xdr:rowOff>
    </xdr:from>
    <xdr:to>
      <xdr:col>105</xdr:col>
      <xdr:colOff>228601</xdr:colOff>
      <xdr:row>2</xdr:row>
      <xdr:rowOff>111125</xdr:rowOff>
    </xdr:to>
    <xdr:sp macro="" textlink="">
      <xdr:nvSpPr>
        <xdr:cNvPr id="8" name="مربع نص 7"/>
        <xdr:cNvSpPr txBox="1"/>
      </xdr:nvSpPr>
      <xdr:spPr>
        <a:xfrm>
          <a:off x="9923449799" y="962024"/>
          <a:ext cx="1193801" cy="349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/>
            <a:t>Type of fuel</a:t>
          </a:r>
        </a:p>
      </xdr:txBody>
    </xdr:sp>
    <xdr:clientData/>
  </xdr:twoCellAnchor>
  <xdr:twoCellAnchor>
    <xdr:from>
      <xdr:col>105</xdr:col>
      <xdr:colOff>371475</xdr:colOff>
      <xdr:row>1</xdr:row>
      <xdr:rowOff>644526</xdr:rowOff>
    </xdr:from>
    <xdr:to>
      <xdr:col>106</xdr:col>
      <xdr:colOff>349251</xdr:colOff>
      <xdr:row>2</xdr:row>
      <xdr:rowOff>317501</xdr:rowOff>
    </xdr:to>
    <xdr:sp macro="" textlink="">
      <xdr:nvSpPr>
        <xdr:cNvPr id="9" name="مربع نص 8"/>
        <xdr:cNvSpPr txBox="1"/>
      </xdr:nvSpPr>
      <xdr:spPr>
        <a:xfrm>
          <a:off x="9922719549" y="1177926"/>
          <a:ext cx="587376" cy="33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/>
            <a:t>Type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9525</xdr:rowOff>
    </xdr:from>
    <xdr:to>
      <xdr:col>0</xdr:col>
      <xdr:colOff>1971674</xdr:colOff>
      <xdr:row>8</xdr:row>
      <xdr:rowOff>1390650</xdr:rowOff>
    </xdr:to>
    <xdr:cxnSp macro="">
      <xdr:nvCxnSpPr>
        <xdr:cNvPr id="2" name="Straight Connector 2"/>
        <xdr:cNvCxnSpPr/>
      </xdr:nvCxnSpPr>
      <xdr:spPr>
        <a:xfrm rot="5400000" flipH="1" flipV="1">
          <a:off x="9997344750" y="2028826"/>
          <a:ext cx="2200275" cy="105727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3</xdr:row>
      <xdr:rowOff>158750</xdr:rowOff>
    </xdr:from>
    <xdr:to>
      <xdr:col>0</xdr:col>
      <xdr:colOff>1158875</xdr:colOff>
      <xdr:row>4</xdr:row>
      <xdr:rowOff>47625</xdr:rowOff>
    </xdr:to>
    <xdr:sp macro="" textlink="">
      <xdr:nvSpPr>
        <xdr:cNvPr id="3" name="TextBox 3"/>
        <xdr:cNvSpPr txBox="1"/>
      </xdr:nvSpPr>
      <xdr:spPr>
        <a:xfrm>
          <a:off x="9997919425" y="1606550"/>
          <a:ext cx="673100" cy="212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ar-IQ" sz="1600" b="1"/>
            <a:t>النوع</a:t>
          </a:r>
          <a:endParaRPr lang="en-US" sz="1600" b="1"/>
        </a:p>
      </xdr:txBody>
    </xdr:sp>
    <xdr:clientData/>
  </xdr:twoCellAnchor>
  <xdr:twoCellAnchor>
    <xdr:from>
      <xdr:col>0</xdr:col>
      <xdr:colOff>1</xdr:colOff>
      <xdr:row>8</xdr:row>
      <xdr:rowOff>117475</xdr:rowOff>
    </xdr:from>
    <xdr:to>
      <xdr:col>0</xdr:col>
      <xdr:colOff>965200</xdr:colOff>
      <xdr:row>8</xdr:row>
      <xdr:rowOff>339725</xdr:rowOff>
    </xdr:to>
    <xdr:sp macro="" textlink="">
      <xdr:nvSpPr>
        <xdr:cNvPr id="4" name="TextBox 4"/>
        <xdr:cNvSpPr txBox="1"/>
      </xdr:nvSpPr>
      <xdr:spPr>
        <a:xfrm>
          <a:off x="9998008325" y="2917825"/>
          <a:ext cx="965199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600" b="1"/>
            <a:t>سنة الصنع</a:t>
          </a:r>
          <a:endParaRPr lang="en-US" sz="1600" b="1"/>
        </a:p>
      </xdr:txBody>
    </xdr:sp>
    <xdr:clientData/>
  </xdr:twoCellAnchor>
  <xdr:twoCellAnchor>
    <xdr:from>
      <xdr:col>6</xdr:col>
      <xdr:colOff>31751</xdr:colOff>
      <xdr:row>3</xdr:row>
      <xdr:rowOff>31751</xdr:rowOff>
    </xdr:from>
    <xdr:to>
      <xdr:col>6</xdr:col>
      <xdr:colOff>1282702</xdr:colOff>
      <xdr:row>8</xdr:row>
      <xdr:rowOff>460375</xdr:rowOff>
    </xdr:to>
    <xdr:cxnSp macro="">
      <xdr:nvCxnSpPr>
        <xdr:cNvPr id="5" name="Straight Connector 6"/>
        <xdr:cNvCxnSpPr/>
      </xdr:nvCxnSpPr>
      <xdr:spPr>
        <a:xfrm rot="16200000" flipH="1">
          <a:off x="9979813987" y="1744662"/>
          <a:ext cx="1781174" cy="125095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190500</xdr:colOff>
      <xdr:row>3</xdr:row>
      <xdr:rowOff>158750</xdr:rowOff>
    </xdr:from>
    <xdr:to>
      <xdr:col>6</xdr:col>
      <xdr:colOff>764215</xdr:colOff>
      <xdr:row>4</xdr:row>
      <xdr:rowOff>166134</xdr:rowOff>
    </xdr:to>
    <xdr:sp macro="" textlink="">
      <xdr:nvSpPr>
        <xdr:cNvPr id="6" name="TextBox 7"/>
        <xdr:cNvSpPr txBox="1"/>
      </xdr:nvSpPr>
      <xdr:spPr>
        <a:xfrm>
          <a:off x="9980597585" y="1606550"/>
          <a:ext cx="573715" cy="33123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 rtl="1"/>
          <a:r>
            <a:rPr lang="en-US" sz="1400" b="1"/>
            <a:t>Type</a:t>
          </a:r>
          <a:endParaRPr lang="en-US" sz="1100" b="1"/>
        </a:p>
      </xdr:txBody>
    </xdr:sp>
    <xdr:clientData/>
  </xdr:twoCellAnchor>
  <xdr:twoCellAnchor>
    <xdr:from>
      <xdr:col>6</xdr:col>
      <xdr:colOff>412750</xdr:colOff>
      <xdr:row>7</xdr:row>
      <xdr:rowOff>180974</xdr:rowOff>
    </xdr:from>
    <xdr:to>
      <xdr:col>7</xdr:col>
      <xdr:colOff>0</xdr:colOff>
      <xdr:row>8</xdr:row>
      <xdr:rowOff>428625</xdr:rowOff>
    </xdr:to>
    <xdr:sp macro="" textlink="">
      <xdr:nvSpPr>
        <xdr:cNvPr id="7" name="TextBox 8"/>
        <xdr:cNvSpPr txBox="1"/>
      </xdr:nvSpPr>
      <xdr:spPr>
        <a:xfrm>
          <a:off x="9979999725" y="2686049"/>
          <a:ext cx="949325" cy="542926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1">
            <a:lnSpc>
              <a:spcPts val="1300"/>
            </a:lnSpc>
          </a:pPr>
          <a:r>
            <a:rPr lang="en-US" sz="1400" b="1">
              <a:solidFill>
                <a:schemeClr val="tx1"/>
              </a:solidFill>
            </a:rPr>
            <a:t>Manufa cturing yera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654360</xdr:colOff>
      <xdr:row>3</xdr:row>
      <xdr:rowOff>197082</xdr:rowOff>
    </xdr:from>
    <xdr:to>
      <xdr:col>0</xdr:col>
      <xdr:colOff>1209985</xdr:colOff>
      <xdr:row>3</xdr:row>
      <xdr:rowOff>592408</xdr:rowOff>
    </xdr:to>
    <xdr:sp macro="" textlink="">
      <xdr:nvSpPr>
        <xdr:cNvPr id="2" name="TextBox 1"/>
        <xdr:cNvSpPr txBox="1"/>
      </xdr:nvSpPr>
      <xdr:spPr>
        <a:xfrm>
          <a:off x="9902594619" y="2346015"/>
          <a:ext cx="555625" cy="395326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400" b="1"/>
            <a:t>النوع</a:t>
          </a:r>
          <a:endParaRPr lang="en-US" sz="1400" b="1"/>
        </a:p>
      </xdr:txBody>
    </xdr:sp>
    <xdr:clientData/>
  </xdr:twoCellAnchor>
  <xdr:twoCellAnchor>
    <xdr:from>
      <xdr:col>0</xdr:col>
      <xdr:colOff>81313</xdr:colOff>
      <xdr:row>5</xdr:row>
      <xdr:rowOff>393003</xdr:rowOff>
    </xdr:from>
    <xdr:to>
      <xdr:col>0</xdr:col>
      <xdr:colOff>748062</xdr:colOff>
      <xdr:row>5</xdr:row>
      <xdr:rowOff>615253</xdr:rowOff>
    </xdr:to>
    <xdr:sp macro="" textlink="">
      <xdr:nvSpPr>
        <xdr:cNvPr id="3" name="TextBox 2"/>
        <xdr:cNvSpPr txBox="1"/>
      </xdr:nvSpPr>
      <xdr:spPr>
        <a:xfrm>
          <a:off x="9903056542" y="3935838"/>
          <a:ext cx="666749" cy="2222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300" b="1"/>
            <a:t>المحافظة</a:t>
          </a:r>
          <a:endParaRPr lang="en-US" sz="1300" b="1"/>
        </a:p>
      </xdr:txBody>
    </xdr:sp>
    <xdr:clientData/>
  </xdr:twoCellAnchor>
  <xdr:twoCellAnchor>
    <xdr:from>
      <xdr:col>6</xdr:col>
      <xdr:colOff>31750</xdr:colOff>
      <xdr:row>3</xdr:row>
      <xdr:rowOff>142875</xdr:rowOff>
    </xdr:from>
    <xdr:to>
      <xdr:col>6</xdr:col>
      <xdr:colOff>698500</xdr:colOff>
      <xdr:row>3</xdr:row>
      <xdr:rowOff>508000</xdr:rowOff>
    </xdr:to>
    <xdr:sp macro="" textlink="">
      <xdr:nvSpPr>
        <xdr:cNvPr id="4" name="TextBox 3"/>
        <xdr:cNvSpPr txBox="1"/>
      </xdr:nvSpPr>
      <xdr:spPr>
        <a:xfrm>
          <a:off x="9978920225" y="2286000"/>
          <a:ext cx="666750" cy="3651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/>
          <a:r>
            <a:rPr lang="en-US" sz="1400" b="1"/>
            <a:t>Type</a:t>
          </a:r>
          <a:endParaRPr lang="en-US" sz="1100" b="1"/>
        </a:p>
      </xdr:txBody>
    </xdr:sp>
    <xdr:clientData/>
  </xdr:twoCellAnchor>
  <xdr:twoCellAnchor>
    <xdr:from>
      <xdr:col>6</xdr:col>
      <xdr:colOff>462310</xdr:colOff>
      <xdr:row>5</xdr:row>
      <xdr:rowOff>356219</xdr:rowOff>
    </xdr:from>
    <xdr:to>
      <xdr:col>6</xdr:col>
      <xdr:colOff>1097310</xdr:colOff>
      <xdr:row>6</xdr:row>
      <xdr:rowOff>22844</xdr:rowOff>
    </xdr:to>
    <xdr:sp macro="" textlink="">
      <xdr:nvSpPr>
        <xdr:cNvPr id="5" name="TextBox 4"/>
        <xdr:cNvSpPr txBox="1"/>
      </xdr:nvSpPr>
      <xdr:spPr>
        <a:xfrm>
          <a:off x="9892566654" y="3899054"/>
          <a:ext cx="635000" cy="363577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/>
          <a:r>
            <a:rPr lang="en-US" sz="1400" b="1"/>
            <a:t>GOV.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552450</xdr:colOff>
      <xdr:row>3</xdr:row>
      <xdr:rowOff>76200</xdr:rowOff>
    </xdr:from>
    <xdr:to>
      <xdr:col>7</xdr:col>
      <xdr:colOff>1393860</xdr:colOff>
      <xdr:row>3</xdr:row>
      <xdr:rowOff>388460</xdr:rowOff>
    </xdr:to>
    <xdr:sp macro="" textlink="">
      <xdr:nvSpPr>
        <xdr:cNvPr id="2" name="مربع نص 1"/>
        <xdr:cNvSpPr txBox="1"/>
      </xdr:nvSpPr>
      <xdr:spPr>
        <a:xfrm flipH="1">
          <a:off x="9984978090" y="2152650"/>
          <a:ext cx="841410" cy="31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800" b="1">
              <a:latin typeface="Times New Roman" pitchFamily="18" charset="0"/>
              <a:cs typeface="Times New Roman" pitchFamily="18" charset="0"/>
            </a:rPr>
            <a:t>Type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990602</xdr:colOff>
      <xdr:row>5</xdr:row>
      <xdr:rowOff>247650</xdr:rowOff>
    </xdr:from>
    <xdr:to>
      <xdr:col>7</xdr:col>
      <xdr:colOff>1828801</xdr:colOff>
      <xdr:row>5</xdr:row>
      <xdr:rowOff>674574</xdr:rowOff>
    </xdr:to>
    <xdr:sp macro="" textlink="">
      <xdr:nvSpPr>
        <xdr:cNvPr id="3" name="مربع نص 2"/>
        <xdr:cNvSpPr txBox="1"/>
      </xdr:nvSpPr>
      <xdr:spPr>
        <a:xfrm flipH="1">
          <a:off x="9984543149" y="3562350"/>
          <a:ext cx="838199" cy="426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800" b="1">
              <a:latin typeface="Times New Roman" pitchFamily="18" charset="0"/>
              <a:cs typeface="Times New Roman" pitchFamily="18" charset="0"/>
            </a:rPr>
            <a:t>Gov</a:t>
          </a:r>
          <a:r>
            <a:rPr lang="en-US" sz="1200" b="1">
              <a:latin typeface="Times New Roman" pitchFamily="18" charset="0"/>
              <a:cs typeface="Times New Roman" pitchFamily="18" charset="0"/>
            </a:rPr>
            <a:t>.</a:t>
          </a:r>
          <a:r>
            <a:rPr lang="ar-SA" sz="1200">
              <a:latin typeface="Times New Roman" pitchFamily="18" charset="0"/>
              <a:cs typeface="Times New Roman" pitchFamily="18" charset="0"/>
            </a:rPr>
            <a:t> </a:t>
          </a:r>
          <a:endParaRPr lang="en-U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57150</xdr:colOff>
      <xdr:row>5</xdr:row>
      <xdr:rowOff>457200</xdr:rowOff>
    </xdr:from>
    <xdr:to>
      <xdr:col>0</xdr:col>
      <xdr:colOff>912784</xdr:colOff>
      <xdr:row>5</xdr:row>
      <xdr:rowOff>829742</xdr:rowOff>
    </xdr:to>
    <xdr:sp macro="" textlink="">
      <xdr:nvSpPr>
        <xdr:cNvPr id="4" name="مربع نص 3"/>
        <xdr:cNvSpPr txBox="1"/>
      </xdr:nvSpPr>
      <xdr:spPr>
        <a:xfrm>
          <a:off x="9999870491" y="3409950"/>
          <a:ext cx="855634" cy="372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>
            <a:lnSpc>
              <a:spcPts val="1300"/>
            </a:lnSpc>
          </a:pPr>
          <a:r>
            <a:rPr lang="en-US" sz="1200" b="1">
              <a:latin typeface="Simplified Arabic" pitchFamily="18" charset="-78"/>
              <a:cs typeface="Simplified Arabic" pitchFamily="18" charset="-78"/>
            </a:rPr>
            <a:t>  </a:t>
          </a:r>
          <a:r>
            <a:rPr lang="ar-IQ" sz="1800" b="1">
              <a:latin typeface="Simplified Arabic" pitchFamily="18" charset="-78"/>
              <a:cs typeface="+mn-cs"/>
            </a:rPr>
            <a:t>المحافظة</a:t>
          </a:r>
          <a:endParaRPr lang="en-US" sz="1400" b="1">
            <a:latin typeface="Simplified Arabic" pitchFamily="18" charset="-78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3</xdr:row>
      <xdr:rowOff>111125</xdr:rowOff>
    </xdr:from>
    <xdr:to>
      <xdr:col>1</xdr:col>
      <xdr:colOff>1057275</xdr:colOff>
      <xdr:row>3</xdr:row>
      <xdr:rowOff>428625</xdr:rowOff>
    </xdr:to>
    <xdr:sp macro="" textlink="">
      <xdr:nvSpPr>
        <xdr:cNvPr id="2" name="مربع نص 1"/>
        <xdr:cNvSpPr txBox="1"/>
      </xdr:nvSpPr>
      <xdr:spPr>
        <a:xfrm>
          <a:off x="9990467700" y="1720850"/>
          <a:ext cx="1041400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SA" sz="1200" b="1">
              <a:cs typeface="+mn-cs"/>
            </a:rPr>
            <a:t>نوع الوقود</a:t>
          </a:r>
          <a:endParaRPr lang="en-US" sz="1200" b="1">
            <a:cs typeface="+mn-cs"/>
          </a:endParaRPr>
        </a:p>
      </xdr:txBody>
    </xdr:sp>
    <xdr:clientData/>
  </xdr:twoCellAnchor>
  <xdr:twoCellAnchor>
    <xdr:from>
      <xdr:col>0</xdr:col>
      <xdr:colOff>342900</xdr:colOff>
      <xdr:row>3</xdr:row>
      <xdr:rowOff>622300</xdr:rowOff>
    </xdr:from>
    <xdr:to>
      <xdr:col>1</xdr:col>
      <xdr:colOff>371475</xdr:colOff>
      <xdr:row>3</xdr:row>
      <xdr:rowOff>936625</xdr:rowOff>
    </xdr:to>
    <xdr:sp macro="" textlink="">
      <xdr:nvSpPr>
        <xdr:cNvPr id="3" name="مربع نص 2"/>
        <xdr:cNvSpPr txBox="1"/>
      </xdr:nvSpPr>
      <xdr:spPr>
        <a:xfrm>
          <a:off x="9991153500" y="2232025"/>
          <a:ext cx="10191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SA" sz="1200" b="1">
              <a:cs typeface="+mn-cs"/>
            </a:rPr>
            <a:t>النوع </a:t>
          </a:r>
          <a:endParaRPr lang="en-US" sz="1200" b="1">
            <a:cs typeface="+mn-cs"/>
          </a:endParaRPr>
        </a:p>
      </xdr:txBody>
    </xdr:sp>
    <xdr:clientData/>
  </xdr:twoCellAnchor>
  <xdr:twoCellAnchor>
    <xdr:from>
      <xdr:col>6</xdr:col>
      <xdr:colOff>383323</xdr:colOff>
      <xdr:row>3</xdr:row>
      <xdr:rowOff>15876</xdr:rowOff>
    </xdr:from>
    <xdr:to>
      <xdr:col>7</xdr:col>
      <xdr:colOff>243933</xdr:colOff>
      <xdr:row>3</xdr:row>
      <xdr:rowOff>394940</xdr:rowOff>
    </xdr:to>
    <xdr:sp macro="" textlink="">
      <xdr:nvSpPr>
        <xdr:cNvPr id="4" name="مربع نص 4"/>
        <xdr:cNvSpPr txBox="1"/>
      </xdr:nvSpPr>
      <xdr:spPr>
        <a:xfrm flipH="1">
          <a:off x="9984175392" y="1625601"/>
          <a:ext cx="1241735" cy="379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200" b="1">
              <a:latin typeface="Arial" pitchFamily="34" charset="0"/>
              <a:cs typeface="Arial" pitchFamily="34" charset="0"/>
            </a:rPr>
            <a:t>Type of fuel</a:t>
          </a:r>
        </a:p>
      </xdr:txBody>
    </xdr:sp>
    <xdr:clientData/>
  </xdr:twoCellAnchor>
  <xdr:twoCellAnchor>
    <xdr:from>
      <xdr:col>7</xdr:col>
      <xdr:colOff>406555</xdr:colOff>
      <xdr:row>3</xdr:row>
      <xdr:rowOff>349250</xdr:rowOff>
    </xdr:from>
    <xdr:to>
      <xdr:col>7</xdr:col>
      <xdr:colOff>1208051</xdr:colOff>
      <xdr:row>3</xdr:row>
      <xdr:rowOff>952500</xdr:rowOff>
    </xdr:to>
    <xdr:sp macro="" textlink="">
      <xdr:nvSpPr>
        <xdr:cNvPr id="5" name="مربع نص 5"/>
        <xdr:cNvSpPr txBox="1"/>
      </xdr:nvSpPr>
      <xdr:spPr>
        <a:xfrm flipH="1">
          <a:off x="9983211274" y="1958975"/>
          <a:ext cx="801496" cy="603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200" b="1">
              <a:latin typeface="Arial" pitchFamily="34" charset="0"/>
              <a:cs typeface="Arial" pitchFamily="34" charset="0"/>
            </a:rPr>
            <a:t>Type</a:t>
          </a:r>
          <a:r>
            <a:rPr lang="ar-SA" sz="1200" b="1">
              <a:latin typeface="Arial" pitchFamily="34" charset="0"/>
              <a:cs typeface="Arial" pitchFamily="34" charset="0"/>
            </a:rPr>
            <a:t> </a:t>
          </a:r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97</xdr:col>
      <xdr:colOff>73026</xdr:colOff>
      <xdr:row>1</xdr:row>
      <xdr:rowOff>400048</xdr:rowOff>
    </xdr:from>
    <xdr:to>
      <xdr:col>98</xdr:col>
      <xdr:colOff>222251</xdr:colOff>
      <xdr:row>2</xdr:row>
      <xdr:rowOff>177800</xdr:rowOff>
    </xdr:to>
    <xdr:sp macro="" textlink="">
      <xdr:nvSpPr>
        <xdr:cNvPr id="6" name="مربع نص 5"/>
        <xdr:cNvSpPr txBox="1"/>
      </xdr:nvSpPr>
      <xdr:spPr>
        <a:xfrm>
          <a:off x="9927723349" y="933448"/>
          <a:ext cx="758825" cy="4445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200" b="1"/>
            <a:t>نوع</a:t>
          </a:r>
          <a:r>
            <a:rPr lang="ar-IQ" sz="1200" b="1" baseline="0"/>
            <a:t> الوقود</a:t>
          </a:r>
          <a:endParaRPr lang="en-US" sz="1200" b="1"/>
        </a:p>
      </xdr:txBody>
    </xdr:sp>
    <xdr:clientData/>
  </xdr:twoCellAnchor>
  <xdr:twoCellAnchor>
    <xdr:from>
      <xdr:col>96</xdr:col>
      <xdr:colOff>28575</xdr:colOff>
      <xdr:row>2</xdr:row>
      <xdr:rowOff>107950</xdr:rowOff>
    </xdr:from>
    <xdr:to>
      <xdr:col>96</xdr:col>
      <xdr:colOff>600075</xdr:colOff>
      <xdr:row>2</xdr:row>
      <xdr:rowOff>355600</xdr:rowOff>
    </xdr:to>
    <xdr:sp macro="" textlink="">
      <xdr:nvSpPr>
        <xdr:cNvPr id="7" name="مربع نص 6"/>
        <xdr:cNvSpPr txBox="1"/>
      </xdr:nvSpPr>
      <xdr:spPr>
        <a:xfrm>
          <a:off x="9928564725" y="1308100"/>
          <a:ext cx="5715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200" b="1"/>
            <a:t>النوع</a:t>
          </a:r>
          <a:endParaRPr lang="en-US" sz="1200" b="1"/>
        </a:p>
      </xdr:txBody>
    </xdr:sp>
    <xdr:clientData/>
  </xdr:twoCellAnchor>
  <xdr:twoCellAnchor>
    <xdr:from>
      <xdr:col>103</xdr:col>
      <xdr:colOff>254000</xdr:colOff>
      <xdr:row>1</xdr:row>
      <xdr:rowOff>428624</xdr:rowOff>
    </xdr:from>
    <xdr:to>
      <xdr:col>105</xdr:col>
      <xdr:colOff>228601</xdr:colOff>
      <xdr:row>2</xdr:row>
      <xdr:rowOff>111125</xdr:rowOff>
    </xdr:to>
    <xdr:sp macro="" textlink="">
      <xdr:nvSpPr>
        <xdr:cNvPr id="8" name="مربع نص 7"/>
        <xdr:cNvSpPr txBox="1"/>
      </xdr:nvSpPr>
      <xdr:spPr>
        <a:xfrm>
          <a:off x="9923449799" y="962024"/>
          <a:ext cx="1193801" cy="349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/>
            <a:t>Type of fuel</a:t>
          </a:r>
        </a:p>
      </xdr:txBody>
    </xdr:sp>
    <xdr:clientData/>
  </xdr:twoCellAnchor>
  <xdr:twoCellAnchor>
    <xdr:from>
      <xdr:col>105</xdr:col>
      <xdr:colOff>371475</xdr:colOff>
      <xdr:row>1</xdr:row>
      <xdr:rowOff>644526</xdr:rowOff>
    </xdr:from>
    <xdr:to>
      <xdr:col>106</xdr:col>
      <xdr:colOff>349251</xdr:colOff>
      <xdr:row>2</xdr:row>
      <xdr:rowOff>317501</xdr:rowOff>
    </xdr:to>
    <xdr:sp macro="" textlink="">
      <xdr:nvSpPr>
        <xdr:cNvPr id="9" name="مربع نص 8"/>
        <xdr:cNvSpPr txBox="1"/>
      </xdr:nvSpPr>
      <xdr:spPr>
        <a:xfrm>
          <a:off x="9922719549" y="1177926"/>
          <a:ext cx="587376" cy="33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/>
            <a:t>Type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608630</xdr:colOff>
      <xdr:row>3</xdr:row>
      <xdr:rowOff>115913</xdr:rowOff>
    </xdr:from>
    <xdr:to>
      <xdr:col>1</xdr:col>
      <xdr:colOff>0</xdr:colOff>
      <xdr:row>3</xdr:row>
      <xdr:rowOff>439764</xdr:rowOff>
    </xdr:to>
    <xdr:sp macro="" textlink="">
      <xdr:nvSpPr>
        <xdr:cNvPr id="2" name="مربع نص 1"/>
        <xdr:cNvSpPr txBox="1"/>
      </xdr:nvSpPr>
      <xdr:spPr>
        <a:xfrm>
          <a:off x="9999965095" y="1763738"/>
          <a:ext cx="1028700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SA" sz="1200" b="1">
              <a:latin typeface="Simplified Arabic" pitchFamily="18" charset="-78"/>
              <a:cs typeface="+mn-cs"/>
            </a:rPr>
            <a:t>النوع</a:t>
          </a:r>
          <a:endParaRPr lang="en-US" sz="1200" b="1">
            <a:latin typeface="Simplified Arabic" pitchFamily="18" charset="-78"/>
            <a:cs typeface="+mn-cs"/>
          </a:endParaRPr>
        </a:p>
      </xdr:txBody>
    </xdr:sp>
    <xdr:clientData/>
  </xdr:twoCellAnchor>
  <xdr:twoCellAnchor>
    <xdr:from>
      <xdr:col>0</xdr:col>
      <xdr:colOff>121726</xdr:colOff>
      <xdr:row>6</xdr:row>
      <xdr:rowOff>251588</xdr:rowOff>
    </xdr:from>
    <xdr:to>
      <xdr:col>0</xdr:col>
      <xdr:colOff>977360</xdr:colOff>
      <xdr:row>6</xdr:row>
      <xdr:rowOff>624130</xdr:rowOff>
    </xdr:to>
    <xdr:sp macro="" textlink="">
      <xdr:nvSpPr>
        <xdr:cNvPr id="3" name="مربع نص 2"/>
        <xdr:cNvSpPr txBox="1"/>
      </xdr:nvSpPr>
      <xdr:spPr>
        <a:xfrm>
          <a:off x="10001129890" y="4004438"/>
          <a:ext cx="855634" cy="372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>
            <a:lnSpc>
              <a:spcPts val="1300"/>
            </a:lnSpc>
          </a:pPr>
          <a:r>
            <a:rPr lang="en-US" sz="1200" b="1">
              <a:latin typeface="Simplified Arabic" pitchFamily="18" charset="-78"/>
              <a:cs typeface="Simplified Arabic" pitchFamily="18" charset="-78"/>
            </a:rPr>
            <a:t>  </a:t>
          </a:r>
          <a:r>
            <a:rPr lang="ar-IQ" sz="1200" b="1">
              <a:latin typeface="Simplified Arabic" pitchFamily="18" charset="-78"/>
              <a:cs typeface="+mn-cs"/>
            </a:rPr>
            <a:t>المحافظة</a:t>
          </a:r>
          <a:endParaRPr lang="en-US" sz="1200" b="1">
            <a:latin typeface="Simplified Arabic" pitchFamily="18" charset="-78"/>
            <a:cs typeface="+mn-cs"/>
          </a:endParaRPr>
        </a:p>
      </xdr:txBody>
    </xdr:sp>
    <xdr:clientData/>
  </xdr:twoCellAnchor>
  <xdr:twoCellAnchor>
    <xdr:from>
      <xdr:col>7</xdr:col>
      <xdr:colOff>910631</xdr:colOff>
      <xdr:row>3</xdr:row>
      <xdr:rowOff>190500</xdr:rowOff>
    </xdr:from>
    <xdr:to>
      <xdr:col>7</xdr:col>
      <xdr:colOff>1752041</xdr:colOff>
      <xdr:row>3</xdr:row>
      <xdr:rowOff>509722</xdr:rowOff>
    </xdr:to>
    <xdr:sp macro="" textlink="">
      <xdr:nvSpPr>
        <xdr:cNvPr id="4" name="مربع نص 3"/>
        <xdr:cNvSpPr txBox="1"/>
      </xdr:nvSpPr>
      <xdr:spPr>
        <a:xfrm flipH="1">
          <a:off x="9986162959" y="2533650"/>
          <a:ext cx="841410" cy="319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>
              <a:latin typeface="Times New Roman" pitchFamily="18" charset="0"/>
              <a:cs typeface="Times New Roman" pitchFamily="18" charset="0"/>
            </a:rPr>
            <a:t>Type</a:t>
          </a:r>
        </a:p>
      </xdr:txBody>
    </xdr:sp>
    <xdr:clientData/>
  </xdr:twoCellAnchor>
  <xdr:twoCellAnchor>
    <xdr:from>
      <xdr:col>7</xdr:col>
      <xdr:colOff>1333501</xdr:colOff>
      <xdr:row>6</xdr:row>
      <xdr:rowOff>304800</xdr:rowOff>
    </xdr:from>
    <xdr:to>
      <xdr:col>7</xdr:col>
      <xdr:colOff>1946464</xdr:colOff>
      <xdr:row>6</xdr:row>
      <xdr:rowOff>730250</xdr:rowOff>
    </xdr:to>
    <xdr:sp macro="" textlink="">
      <xdr:nvSpPr>
        <xdr:cNvPr id="5" name="مربع نص 4"/>
        <xdr:cNvSpPr txBox="1"/>
      </xdr:nvSpPr>
      <xdr:spPr>
        <a:xfrm flipH="1">
          <a:off x="9985968536" y="4057650"/>
          <a:ext cx="612963" cy="425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>
              <a:latin typeface="Times New Roman" pitchFamily="18" charset="0"/>
              <a:cs typeface="Times New Roman" pitchFamily="18" charset="0"/>
            </a:rPr>
            <a:t>Gov.</a:t>
          </a:r>
          <a:r>
            <a:rPr lang="ar-SA" sz="1200">
              <a:latin typeface="Times New Roman" pitchFamily="18" charset="0"/>
              <a:cs typeface="Times New Roman" pitchFamily="18" charset="0"/>
            </a:rPr>
            <a:t> </a:t>
          </a:r>
          <a:endParaRPr lang="en-U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55</xdr:col>
      <xdr:colOff>514350</xdr:colOff>
      <xdr:row>3</xdr:row>
      <xdr:rowOff>606425</xdr:rowOff>
    </xdr:from>
    <xdr:to>
      <xdr:col>56</xdr:col>
      <xdr:colOff>161925</xdr:colOff>
      <xdr:row>4</xdr:row>
      <xdr:rowOff>177800</xdr:rowOff>
    </xdr:to>
    <xdr:sp macro="" textlink="">
      <xdr:nvSpPr>
        <xdr:cNvPr id="6" name="مربع نص 5"/>
        <xdr:cNvSpPr txBox="1"/>
      </xdr:nvSpPr>
      <xdr:spPr>
        <a:xfrm>
          <a:off x="9950338875" y="2254250"/>
          <a:ext cx="2571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>
              <a:solidFill>
                <a:sysClr val="windowText" lastClr="000000"/>
              </a:solidFill>
            </a:rPr>
            <a:t>*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87</xdr:col>
      <xdr:colOff>185658</xdr:colOff>
      <xdr:row>1</xdr:row>
      <xdr:rowOff>652866</xdr:rowOff>
    </xdr:from>
    <xdr:to>
      <xdr:col>88</xdr:col>
      <xdr:colOff>57958</xdr:colOff>
      <xdr:row>2</xdr:row>
      <xdr:rowOff>289947</xdr:rowOff>
    </xdr:to>
    <xdr:sp macro="" textlink="">
      <xdr:nvSpPr>
        <xdr:cNvPr id="7" name="مربع نص 6"/>
        <xdr:cNvSpPr txBox="1"/>
      </xdr:nvSpPr>
      <xdr:spPr>
        <a:xfrm>
          <a:off x="9930935642" y="1110066"/>
          <a:ext cx="481900" cy="303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/>
            <a:t>النوع</a:t>
          </a:r>
          <a:endParaRPr lang="en-US" sz="1100" b="1"/>
        </a:p>
      </xdr:txBody>
    </xdr:sp>
    <xdr:clientData/>
  </xdr:twoCellAnchor>
  <xdr:twoCellAnchor>
    <xdr:from>
      <xdr:col>87</xdr:col>
      <xdr:colOff>33258</xdr:colOff>
      <xdr:row>3</xdr:row>
      <xdr:rowOff>245874</xdr:rowOff>
    </xdr:from>
    <xdr:to>
      <xdr:col>88</xdr:col>
      <xdr:colOff>10332</xdr:colOff>
      <xdr:row>3</xdr:row>
      <xdr:rowOff>483999</xdr:rowOff>
    </xdr:to>
    <xdr:sp macro="" textlink="">
      <xdr:nvSpPr>
        <xdr:cNvPr id="8" name="مربع نص 7"/>
        <xdr:cNvSpPr txBox="1"/>
      </xdr:nvSpPr>
      <xdr:spPr>
        <a:xfrm>
          <a:off x="9930983268" y="1893699"/>
          <a:ext cx="58667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/>
            <a:t>المحافظة</a:t>
          </a:r>
          <a:endParaRPr lang="en-US" sz="1100" b="1"/>
        </a:p>
      </xdr:txBody>
    </xdr:sp>
    <xdr:clientData/>
  </xdr:twoCellAnchor>
  <xdr:oneCellAnchor>
    <xdr:from>
      <xdr:col>105</xdr:col>
      <xdr:colOff>357914</xdr:colOff>
      <xdr:row>1</xdr:row>
      <xdr:rowOff>600559</xdr:rowOff>
    </xdr:from>
    <xdr:ext cx="581025" cy="264560"/>
    <xdr:sp macro="" textlink="">
      <xdr:nvSpPr>
        <xdr:cNvPr id="9" name="مربع نص 8"/>
        <xdr:cNvSpPr txBox="1"/>
      </xdr:nvSpPr>
      <xdr:spPr>
        <a:xfrm>
          <a:off x="9919691461" y="1057759"/>
          <a:ext cx="581025" cy="264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r" rtl="1"/>
          <a:r>
            <a:rPr lang="en-US" sz="1100" b="1"/>
            <a:t>Type</a:t>
          </a:r>
        </a:p>
      </xdr:txBody>
    </xdr:sp>
    <xdr:clientData/>
  </xdr:oneCellAnchor>
  <xdr:twoCellAnchor>
    <xdr:from>
      <xdr:col>105</xdr:col>
      <xdr:colOff>434114</xdr:colOff>
      <xdr:row>3</xdr:row>
      <xdr:rowOff>160148</xdr:rowOff>
    </xdr:from>
    <xdr:to>
      <xdr:col>106</xdr:col>
      <xdr:colOff>458814</xdr:colOff>
      <xdr:row>3</xdr:row>
      <xdr:rowOff>379223</xdr:rowOff>
    </xdr:to>
    <xdr:sp macro="" textlink="">
      <xdr:nvSpPr>
        <xdr:cNvPr id="10" name="مربع نص 9"/>
        <xdr:cNvSpPr txBox="1"/>
      </xdr:nvSpPr>
      <xdr:spPr>
        <a:xfrm>
          <a:off x="9919561986" y="1807973"/>
          <a:ext cx="6343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100" b="1"/>
            <a:t>Gov.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3</xdr:row>
      <xdr:rowOff>111125</xdr:rowOff>
    </xdr:from>
    <xdr:to>
      <xdr:col>1</xdr:col>
      <xdr:colOff>1057275</xdr:colOff>
      <xdr:row>3</xdr:row>
      <xdr:rowOff>428625</xdr:rowOff>
    </xdr:to>
    <xdr:sp macro="" textlink="">
      <xdr:nvSpPr>
        <xdr:cNvPr id="2" name="مربع نص 1"/>
        <xdr:cNvSpPr txBox="1"/>
      </xdr:nvSpPr>
      <xdr:spPr>
        <a:xfrm>
          <a:off x="9989810475" y="1911350"/>
          <a:ext cx="1041400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SA" sz="1200" b="1">
              <a:cs typeface="+mn-cs"/>
            </a:rPr>
            <a:t>نوع الوقود</a:t>
          </a:r>
          <a:endParaRPr lang="en-US" sz="1200" b="1">
            <a:cs typeface="+mn-cs"/>
          </a:endParaRPr>
        </a:p>
      </xdr:txBody>
    </xdr:sp>
    <xdr:clientData/>
  </xdr:twoCellAnchor>
  <xdr:twoCellAnchor>
    <xdr:from>
      <xdr:col>0</xdr:col>
      <xdr:colOff>342900</xdr:colOff>
      <xdr:row>3</xdr:row>
      <xdr:rowOff>622300</xdr:rowOff>
    </xdr:from>
    <xdr:to>
      <xdr:col>1</xdr:col>
      <xdr:colOff>371475</xdr:colOff>
      <xdr:row>3</xdr:row>
      <xdr:rowOff>936625</xdr:rowOff>
    </xdr:to>
    <xdr:sp macro="" textlink="">
      <xdr:nvSpPr>
        <xdr:cNvPr id="3" name="مربع نص 2"/>
        <xdr:cNvSpPr txBox="1"/>
      </xdr:nvSpPr>
      <xdr:spPr>
        <a:xfrm>
          <a:off x="9990496275" y="2422525"/>
          <a:ext cx="10191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SA" sz="1200" b="1">
              <a:cs typeface="+mn-cs"/>
            </a:rPr>
            <a:t>النوع </a:t>
          </a:r>
          <a:endParaRPr lang="en-US" sz="1200" b="1">
            <a:cs typeface="+mn-cs"/>
          </a:endParaRPr>
        </a:p>
      </xdr:txBody>
    </xdr:sp>
    <xdr:clientData/>
  </xdr:twoCellAnchor>
  <xdr:twoCellAnchor>
    <xdr:from>
      <xdr:col>6</xdr:col>
      <xdr:colOff>383323</xdr:colOff>
      <xdr:row>3</xdr:row>
      <xdr:rowOff>15876</xdr:rowOff>
    </xdr:from>
    <xdr:to>
      <xdr:col>7</xdr:col>
      <xdr:colOff>243933</xdr:colOff>
      <xdr:row>3</xdr:row>
      <xdr:rowOff>394940</xdr:rowOff>
    </xdr:to>
    <xdr:sp macro="" textlink="">
      <xdr:nvSpPr>
        <xdr:cNvPr id="4" name="مربع نص 4"/>
        <xdr:cNvSpPr txBox="1"/>
      </xdr:nvSpPr>
      <xdr:spPr>
        <a:xfrm flipH="1">
          <a:off x="9984032517" y="1816101"/>
          <a:ext cx="1241735" cy="379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200" b="1">
              <a:latin typeface="Times New Roman" pitchFamily="18" charset="0"/>
              <a:cs typeface="+mn-cs"/>
            </a:rPr>
            <a:t>Type of fuel</a:t>
          </a:r>
        </a:p>
      </xdr:txBody>
    </xdr:sp>
    <xdr:clientData/>
  </xdr:twoCellAnchor>
  <xdr:twoCellAnchor>
    <xdr:from>
      <xdr:col>7</xdr:col>
      <xdr:colOff>406555</xdr:colOff>
      <xdr:row>3</xdr:row>
      <xdr:rowOff>349250</xdr:rowOff>
    </xdr:from>
    <xdr:to>
      <xdr:col>7</xdr:col>
      <xdr:colOff>1208051</xdr:colOff>
      <xdr:row>3</xdr:row>
      <xdr:rowOff>952500</xdr:rowOff>
    </xdr:to>
    <xdr:sp macro="" textlink="">
      <xdr:nvSpPr>
        <xdr:cNvPr id="5" name="مربع نص 5"/>
        <xdr:cNvSpPr txBox="1"/>
      </xdr:nvSpPr>
      <xdr:spPr>
        <a:xfrm flipH="1">
          <a:off x="9983068399" y="2149475"/>
          <a:ext cx="801496" cy="603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200" b="1">
              <a:latin typeface="Times New Roman" pitchFamily="18" charset="0"/>
              <a:cs typeface="+mn-cs"/>
            </a:rPr>
            <a:t>Type</a:t>
          </a:r>
          <a:r>
            <a:rPr lang="ar-SA" sz="1200" b="1">
              <a:latin typeface="Times New Roman" pitchFamily="18" charset="0"/>
              <a:cs typeface="+mn-cs"/>
            </a:rPr>
            <a:t> </a:t>
          </a:r>
          <a:endParaRPr lang="en-US" sz="1200" b="1">
            <a:latin typeface="Times New Roman" pitchFamily="18" charset="0"/>
            <a:cs typeface="+mn-cs"/>
          </a:endParaRPr>
        </a:p>
      </xdr:txBody>
    </xdr:sp>
    <xdr:clientData/>
  </xdr:twoCellAnchor>
  <xdr:twoCellAnchor>
    <xdr:from>
      <xdr:col>97</xdr:col>
      <xdr:colOff>73026</xdr:colOff>
      <xdr:row>1</xdr:row>
      <xdr:rowOff>400048</xdr:rowOff>
    </xdr:from>
    <xdr:to>
      <xdr:col>98</xdr:col>
      <xdr:colOff>222251</xdr:colOff>
      <xdr:row>2</xdr:row>
      <xdr:rowOff>177800</xdr:rowOff>
    </xdr:to>
    <xdr:sp macro="" textlink="">
      <xdr:nvSpPr>
        <xdr:cNvPr id="6" name="مربع نص 5"/>
        <xdr:cNvSpPr txBox="1"/>
      </xdr:nvSpPr>
      <xdr:spPr>
        <a:xfrm>
          <a:off x="9927113749" y="952498"/>
          <a:ext cx="758825" cy="6159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200" b="1"/>
            <a:t>نوع</a:t>
          </a:r>
          <a:r>
            <a:rPr lang="ar-IQ" sz="1200" b="1" baseline="0"/>
            <a:t> الوقود</a:t>
          </a:r>
          <a:endParaRPr lang="en-US" sz="1200" b="1"/>
        </a:p>
      </xdr:txBody>
    </xdr:sp>
    <xdr:clientData/>
  </xdr:twoCellAnchor>
  <xdr:twoCellAnchor>
    <xdr:from>
      <xdr:col>96</xdr:col>
      <xdr:colOff>28575</xdr:colOff>
      <xdr:row>2</xdr:row>
      <xdr:rowOff>107950</xdr:rowOff>
    </xdr:from>
    <xdr:to>
      <xdr:col>96</xdr:col>
      <xdr:colOff>600075</xdr:colOff>
      <xdr:row>2</xdr:row>
      <xdr:rowOff>355600</xdr:rowOff>
    </xdr:to>
    <xdr:sp macro="" textlink="">
      <xdr:nvSpPr>
        <xdr:cNvPr id="7" name="مربع نص 6"/>
        <xdr:cNvSpPr txBox="1"/>
      </xdr:nvSpPr>
      <xdr:spPr>
        <a:xfrm>
          <a:off x="9927955125" y="1498600"/>
          <a:ext cx="5715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200" b="1"/>
            <a:t>النوع</a:t>
          </a:r>
          <a:endParaRPr lang="en-US" sz="1200" b="1"/>
        </a:p>
      </xdr:txBody>
    </xdr:sp>
    <xdr:clientData/>
  </xdr:twoCellAnchor>
  <xdr:twoCellAnchor>
    <xdr:from>
      <xdr:col>103</xdr:col>
      <xdr:colOff>254000</xdr:colOff>
      <xdr:row>1</xdr:row>
      <xdr:rowOff>428624</xdr:rowOff>
    </xdr:from>
    <xdr:to>
      <xdr:col>105</xdr:col>
      <xdr:colOff>228601</xdr:colOff>
      <xdr:row>2</xdr:row>
      <xdr:rowOff>111125</xdr:rowOff>
    </xdr:to>
    <xdr:sp macro="" textlink="">
      <xdr:nvSpPr>
        <xdr:cNvPr id="8" name="مربع نص 7"/>
        <xdr:cNvSpPr txBox="1"/>
      </xdr:nvSpPr>
      <xdr:spPr>
        <a:xfrm>
          <a:off x="9922840199" y="981074"/>
          <a:ext cx="1193801" cy="52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/>
            <a:t>Type of fuel</a:t>
          </a:r>
        </a:p>
      </xdr:txBody>
    </xdr:sp>
    <xdr:clientData/>
  </xdr:twoCellAnchor>
  <xdr:twoCellAnchor>
    <xdr:from>
      <xdr:col>105</xdr:col>
      <xdr:colOff>371475</xdr:colOff>
      <xdr:row>1</xdr:row>
      <xdr:rowOff>644526</xdr:rowOff>
    </xdr:from>
    <xdr:to>
      <xdr:col>106</xdr:col>
      <xdr:colOff>349251</xdr:colOff>
      <xdr:row>2</xdr:row>
      <xdr:rowOff>317501</xdr:rowOff>
    </xdr:to>
    <xdr:sp macro="" textlink="">
      <xdr:nvSpPr>
        <xdr:cNvPr id="9" name="مربع نص 8"/>
        <xdr:cNvSpPr txBox="1"/>
      </xdr:nvSpPr>
      <xdr:spPr>
        <a:xfrm>
          <a:off x="9922109949" y="1196976"/>
          <a:ext cx="587376" cy="511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/>
            <a:t>Type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967863</xdr:colOff>
      <xdr:row>3</xdr:row>
      <xdr:rowOff>190499</xdr:rowOff>
    </xdr:from>
    <xdr:to>
      <xdr:col>0</xdr:col>
      <xdr:colOff>1628468</xdr:colOff>
      <xdr:row>4</xdr:row>
      <xdr:rowOff>423862</xdr:rowOff>
    </xdr:to>
    <xdr:sp macro="" textlink="">
      <xdr:nvSpPr>
        <xdr:cNvPr id="2" name="مربع نص 1"/>
        <xdr:cNvSpPr txBox="1"/>
      </xdr:nvSpPr>
      <xdr:spPr>
        <a:xfrm>
          <a:off x="29655221032" y="2690812"/>
          <a:ext cx="660605" cy="923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IQ" sz="1200" b="1"/>
            <a:t>النوع</a:t>
          </a:r>
          <a:r>
            <a:rPr lang="ar-IQ" sz="1200"/>
            <a:t> </a:t>
          </a:r>
          <a:endParaRPr lang="en-US" sz="1200"/>
        </a:p>
      </xdr:txBody>
    </xdr:sp>
    <xdr:clientData/>
  </xdr:twoCellAnchor>
  <xdr:twoCellAnchor>
    <xdr:from>
      <xdr:col>0</xdr:col>
      <xdr:colOff>15364</xdr:colOff>
      <xdr:row>8</xdr:row>
      <xdr:rowOff>39944</xdr:rowOff>
    </xdr:from>
    <xdr:to>
      <xdr:col>0</xdr:col>
      <xdr:colOff>958338</xdr:colOff>
      <xdr:row>8</xdr:row>
      <xdr:rowOff>550607</xdr:rowOff>
    </xdr:to>
    <xdr:sp macro="" textlink="">
      <xdr:nvSpPr>
        <xdr:cNvPr id="3" name="مربع نص 2"/>
        <xdr:cNvSpPr txBox="1"/>
      </xdr:nvSpPr>
      <xdr:spPr>
        <a:xfrm>
          <a:off x="29493899487" y="5107244"/>
          <a:ext cx="942974" cy="5106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IQ" sz="1200" b="1"/>
            <a:t>سنة الصنع</a:t>
          </a:r>
          <a:endParaRPr lang="en-US" sz="1200" b="1"/>
        </a:p>
      </xdr:txBody>
    </xdr:sp>
    <xdr:clientData/>
  </xdr:twoCellAnchor>
  <xdr:twoCellAnchor>
    <xdr:from>
      <xdr:col>0</xdr:col>
      <xdr:colOff>1</xdr:colOff>
      <xdr:row>3</xdr:row>
      <xdr:rowOff>42865</xdr:rowOff>
    </xdr:from>
    <xdr:to>
      <xdr:col>0</xdr:col>
      <xdr:colOff>1714500</xdr:colOff>
      <xdr:row>8</xdr:row>
      <xdr:rowOff>809629</xdr:rowOff>
    </xdr:to>
    <xdr:cxnSp macro="">
      <xdr:nvCxnSpPr>
        <xdr:cNvPr id="4" name="رابط مستقيم 3"/>
        <xdr:cNvCxnSpPr/>
      </xdr:nvCxnSpPr>
      <xdr:spPr>
        <a:xfrm rot="5400000">
          <a:off x="29654322993" y="3355185"/>
          <a:ext cx="3338514" cy="17144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2452687</xdr:colOff>
      <xdr:row>3</xdr:row>
      <xdr:rowOff>61913</xdr:rowOff>
    </xdr:from>
    <xdr:to>
      <xdr:col>7</xdr:col>
      <xdr:colOff>2271712</xdr:colOff>
      <xdr:row>3</xdr:row>
      <xdr:rowOff>666750</xdr:rowOff>
    </xdr:to>
    <xdr:sp macro="" textlink="">
      <xdr:nvSpPr>
        <xdr:cNvPr id="5" name="مربع نص 4"/>
        <xdr:cNvSpPr txBox="1"/>
      </xdr:nvSpPr>
      <xdr:spPr>
        <a:xfrm>
          <a:off x="29636599350" y="2562226"/>
          <a:ext cx="2462213" cy="604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200" b="1">
              <a:cs typeface="+mn-cs"/>
            </a:rPr>
            <a:t>Type</a:t>
          </a:r>
        </a:p>
      </xdr:txBody>
    </xdr:sp>
    <xdr:clientData/>
  </xdr:twoCellAnchor>
  <xdr:twoCellAnchor>
    <xdr:from>
      <xdr:col>7</xdr:col>
      <xdr:colOff>485587</xdr:colOff>
      <xdr:row>7</xdr:row>
      <xdr:rowOff>56029</xdr:rowOff>
    </xdr:from>
    <xdr:to>
      <xdr:col>8</xdr:col>
      <xdr:colOff>0</xdr:colOff>
      <xdr:row>9</xdr:row>
      <xdr:rowOff>0</xdr:rowOff>
    </xdr:to>
    <xdr:sp macro="" textlink="">
      <xdr:nvSpPr>
        <xdr:cNvPr id="6" name="مربع نص 5"/>
        <xdr:cNvSpPr txBox="1"/>
      </xdr:nvSpPr>
      <xdr:spPr>
        <a:xfrm>
          <a:off x="29481379645" y="4866154"/>
          <a:ext cx="1400668" cy="11060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200" b="1">
              <a:cs typeface="+mn-cs"/>
            </a:rPr>
            <a:t>Manufa</a:t>
          </a:r>
          <a:r>
            <a:rPr lang="en-US" sz="1200" b="1" baseline="0">
              <a:cs typeface="+mn-cs"/>
            </a:rPr>
            <a:t> cturing year</a:t>
          </a:r>
          <a:endParaRPr lang="en-US" sz="1200" b="1">
            <a:cs typeface="+mn-cs"/>
          </a:endParaRPr>
        </a:p>
      </xdr:txBody>
    </xdr:sp>
    <xdr:clientData/>
  </xdr:twoCellAnchor>
  <xdr:twoCellAnchor>
    <xdr:from>
      <xdr:col>7</xdr:col>
      <xdr:colOff>95250</xdr:colOff>
      <xdr:row>3</xdr:row>
      <xdr:rowOff>52387</xdr:rowOff>
    </xdr:from>
    <xdr:to>
      <xdr:col>7</xdr:col>
      <xdr:colOff>2338386</xdr:colOff>
      <xdr:row>8</xdr:row>
      <xdr:rowOff>690565</xdr:rowOff>
    </xdr:to>
    <xdr:cxnSp macro="">
      <xdr:nvCxnSpPr>
        <xdr:cNvPr id="7" name="رابط مستقيم 6"/>
        <xdr:cNvCxnSpPr/>
      </xdr:nvCxnSpPr>
      <xdr:spPr>
        <a:xfrm rot="16200000" flipH="1">
          <a:off x="29635215843" y="3036096"/>
          <a:ext cx="3209928" cy="224313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951530</xdr:colOff>
      <xdr:row>3</xdr:row>
      <xdr:rowOff>96863</xdr:rowOff>
    </xdr:from>
    <xdr:to>
      <xdr:col>1</xdr:col>
      <xdr:colOff>342900</xdr:colOff>
      <xdr:row>3</xdr:row>
      <xdr:rowOff>420714</xdr:rowOff>
    </xdr:to>
    <xdr:sp macro="" textlink="">
      <xdr:nvSpPr>
        <xdr:cNvPr id="2" name="مربع نص 1"/>
        <xdr:cNvSpPr txBox="1"/>
      </xdr:nvSpPr>
      <xdr:spPr>
        <a:xfrm>
          <a:off x="10000640400" y="2097113"/>
          <a:ext cx="1201120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SA" sz="1200" b="1">
              <a:latin typeface="Simplified Arabic" pitchFamily="18" charset="-78"/>
              <a:cs typeface="+mn-cs"/>
            </a:rPr>
            <a:t>النوع</a:t>
          </a:r>
          <a:endParaRPr lang="en-US" sz="1200" b="1">
            <a:latin typeface="Simplified Arabic" pitchFamily="18" charset="-78"/>
            <a:cs typeface="+mn-cs"/>
          </a:endParaRPr>
        </a:p>
      </xdr:txBody>
    </xdr:sp>
    <xdr:clientData/>
  </xdr:twoCellAnchor>
  <xdr:twoCellAnchor>
    <xdr:from>
      <xdr:col>0</xdr:col>
      <xdr:colOff>64576</xdr:colOff>
      <xdr:row>6</xdr:row>
      <xdr:rowOff>365888</xdr:rowOff>
    </xdr:from>
    <xdr:to>
      <xdr:col>0</xdr:col>
      <xdr:colOff>920210</xdr:colOff>
      <xdr:row>6</xdr:row>
      <xdr:rowOff>738430</xdr:rowOff>
    </xdr:to>
    <xdr:sp macro="" textlink="">
      <xdr:nvSpPr>
        <xdr:cNvPr id="3" name="مربع نص 2"/>
        <xdr:cNvSpPr txBox="1"/>
      </xdr:nvSpPr>
      <xdr:spPr>
        <a:xfrm>
          <a:off x="9999358240" y="3775838"/>
          <a:ext cx="855634" cy="372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>
            <a:lnSpc>
              <a:spcPts val="1300"/>
            </a:lnSpc>
          </a:pPr>
          <a:r>
            <a:rPr lang="en-US" sz="1200" b="1">
              <a:latin typeface="Simplified Arabic" pitchFamily="18" charset="-78"/>
              <a:cs typeface="Simplified Arabic" pitchFamily="18" charset="-78"/>
            </a:rPr>
            <a:t>  </a:t>
          </a:r>
          <a:r>
            <a:rPr lang="ar-IQ" sz="1200" b="1">
              <a:latin typeface="Simplified Arabic" pitchFamily="18" charset="-78"/>
              <a:cs typeface="+mn-cs"/>
            </a:rPr>
            <a:t>المحافظة</a:t>
          </a:r>
          <a:endParaRPr lang="en-US" sz="1200" b="1">
            <a:latin typeface="Simplified Arabic" pitchFamily="18" charset="-78"/>
            <a:cs typeface="+mn-cs"/>
          </a:endParaRPr>
        </a:p>
      </xdr:txBody>
    </xdr:sp>
    <xdr:clientData/>
  </xdr:twoCellAnchor>
  <xdr:twoCellAnchor>
    <xdr:from>
      <xdr:col>7</xdr:col>
      <xdr:colOff>476251</xdr:colOff>
      <xdr:row>3</xdr:row>
      <xdr:rowOff>64112</xdr:rowOff>
    </xdr:from>
    <xdr:to>
      <xdr:col>7</xdr:col>
      <xdr:colOff>1285317</xdr:colOff>
      <xdr:row>3</xdr:row>
      <xdr:rowOff>495300</xdr:rowOff>
    </xdr:to>
    <xdr:sp macro="" textlink="">
      <xdr:nvSpPr>
        <xdr:cNvPr id="4" name="مربع نص 3"/>
        <xdr:cNvSpPr txBox="1"/>
      </xdr:nvSpPr>
      <xdr:spPr>
        <a:xfrm flipH="1">
          <a:off x="9986972583" y="2064362"/>
          <a:ext cx="809066" cy="431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>
              <a:latin typeface="Times New Roman" pitchFamily="18" charset="0"/>
              <a:cs typeface="Times New Roman" pitchFamily="18" charset="0"/>
            </a:rPr>
            <a:t>Type</a:t>
          </a:r>
        </a:p>
      </xdr:txBody>
    </xdr:sp>
    <xdr:clientData/>
  </xdr:twoCellAnchor>
  <xdr:twoCellAnchor>
    <xdr:from>
      <xdr:col>7</xdr:col>
      <xdr:colOff>552451</xdr:colOff>
      <xdr:row>6</xdr:row>
      <xdr:rowOff>133350</xdr:rowOff>
    </xdr:from>
    <xdr:to>
      <xdr:col>7</xdr:col>
      <xdr:colOff>1289242</xdr:colOff>
      <xdr:row>6</xdr:row>
      <xdr:rowOff>711200</xdr:rowOff>
    </xdr:to>
    <xdr:sp macro="" textlink="">
      <xdr:nvSpPr>
        <xdr:cNvPr id="5" name="مربع نص 4"/>
        <xdr:cNvSpPr txBox="1"/>
      </xdr:nvSpPr>
      <xdr:spPr>
        <a:xfrm flipH="1">
          <a:off x="9986968658" y="3543300"/>
          <a:ext cx="736791" cy="577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400" b="1">
              <a:latin typeface="Times New Roman" pitchFamily="18" charset="0"/>
              <a:cs typeface="Times New Roman" pitchFamily="18" charset="0"/>
            </a:rPr>
            <a:t>Gov.</a:t>
          </a:r>
          <a:r>
            <a:rPr lang="ar-SA" sz="1400">
              <a:latin typeface="Times New Roman" pitchFamily="18" charset="0"/>
              <a:cs typeface="Times New Roman" pitchFamily="18" charset="0"/>
            </a:rPr>
            <a:t> </a:t>
          </a:r>
          <a:endParaRPr lang="en-US" sz="14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55</xdr:col>
      <xdr:colOff>514350</xdr:colOff>
      <xdr:row>3</xdr:row>
      <xdr:rowOff>606425</xdr:rowOff>
    </xdr:from>
    <xdr:to>
      <xdr:col>56</xdr:col>
      <xdr:colOff>161925</xdr:colOff>
      <xdr:row>4</xdr:row>
      <xdr:rowOff>177800</xdr:rowOff>
    </xdr:to>
    <xdr:sp macro="" textlink="">
      <xdr:nvSpPr>
        <xdr:cNvPr id="6" name="مربع نص 5"/>
        <xdr:cNvSpPr txBox="1"/>
      </xdr:nvSpPr>
      <xdr:spPr>
        <a:xfrm>
          <a:off x="9953386875" y="2597150"/>
          <a:ext cx="2571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>
              <a:solidFill>
                <a:sysClr val="windowText" lastClr="000000"/>
              </a:solidFill>
            </a:rPr>
            <a:t>*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87</xdr:col>
      <xdr:colOff>185658</xdr:colOff>
      <xdr:row>1</xdr:row>
      <xdr:rowOff>652866</xdr:rowOff>
    </xdr:from>
    <xdr:to>
      <xdr:col>88</xdr:col>
      <xdr:colOff>57958</xdr:colOff>
      <xdr:row>2</xdr:row>
      <xdr:rowOff>289947</xdr:rowOff>
    </xdr:to>
    <xdr:sp macro="" textlink="">
      <xdr:nvSpPr>
        <xdr:cNvPr id="7" name="مربع نص 6"/>
        <xdr:cNvSpPr txBox="1"/>
      </xdr:nvSpPr>
      <xdr:spPr>
        <a:xfrm>
          <a:off x="9933983642" y="1452966"/>
          <a:ext cx="481900" cy="303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/>
            <a:t>النوع</a:t>
          </a:r>
          <a:endParaRPr lang="en-US" sz="1100" b="1"/>
        </a:p>
      </xdr:txBody>
    </xdr:sp>
    <xdr:clientData/>
  </xdr:twoCellAnchor>
  <xdr:twoCellAnchor>
    <xdr:from>
      <xdr:col>87</xdr:col>
      <xdr:colOff>33258</xdr:colOff>
      <xdr:row>3</xdr:row>
      <xdr:rowOff>245874</xdr:rowOff>
    </xdr:from>
    <xdr:to>
      <xdr:col>88</xdr:col>
      <xdr:colOff>10332</xdr:colOff>
      <xdr:row>3</xdr:row>
      <xdr:rowOff>483999</xdr:rowOff>
    </xdr:to>
    <xdr:sp macro="" textlink="">
      <xdr:nvSpPr>
        <xdr:cNvPr id="8" name="مربع نص 7"/>
        <xdr:cNvSpPr txBox="1"/>
      </xdr:nvSpPr>
      <xdr:spPr>
        <a:xfrm>
          <a:off x="9934031268" y="2236599"/>
          <a:ext cx="58667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/>
            <a:t>المحافظة</a:t>
          </a:r>
          <a:endParaRPr lang="en-US" sz="1100" b="1"/>
        </a:p>
      </xdr:txBody>
    </xdr:sp>
    <xdr:clientData/>
  </xdr:twoCellAnchor>
  <xdr:oneCellAnchor>
    <xdr:from>
      <xdr:col>105</xdr:col>
      <xdr:colOff>357914</xdr:colOff>
      <xdr:row>1</xdr:row>
      <xdr:rowOff>600559</xdr:rowOff>
    </xdr:from>
    <xdr:ext cx="581025" cy="264560"/>
    <xdr:sp macro="" textlink="">
      <xdr:nvSpPr>
        <xdr:cNvPr id="9" name="مربع نص 8"/>
        <xdr:cNvSpPr txBox="1"/>
      </xdr:nvSpPr>
      <xdr:spPr>
        <a:xfrm>
          <a:off x="9922739461" y="1400659"/>
          <a:ext cx="581025" cy="264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r" rtl="1"/>
          <a:r>
            <a:rPr lang="en-US" sz="1100" b="1"/>
            <a:t>Type</a:t>
          </a:r>
        </a:p>
      </xdr:txBody>
    </xdr:sp>
    <xdr:clientData/>
  </xdr:oneCellAnchor>
  <xdr:twoCellAnchor>
    <xdr:from>
      <xdr:col>105</xdr:col>
      <xdr:colOff>434114</xdr:colOff>
      <xdr:row>3</xdr:row>
      <xdr:rowOff>160148</xdr:rowOff>
    </xdr:from>
    <xdr:to>
      <xdr:col>106</xdr:col>
      <xdr:colOff>458814</xdr:colOff>
      <xdr:row>3</xdr:row>
      <xdr:rowOff>379223</xdr:rowOff>
    </xdr:to>
    <xdr:sp macro="" textlink="">
      <xdr:nvSpPr>
        <xdr:cNvPr id="10" name="مربع نص 9"/>
        <xdr:cNvSpPr txBox="1"/>
      </xdr:nvSpPr>
      <xdr:spPr>
        <a:xfrm>
          <a:off x="9922609986" y="2150873"/>
          <a:ext cx="6343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100" b="1"/>
            <a:t>Gov.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8"/>
  <sheetViews>
    <sheetView rightToLeft="1" view="pageBreakPreview" topLeftCell="A7" zoomScale="60" workbookViewId="0">
      <selection activeCell="V4" sqref="V4"/>
    </sheetView>
  </sheetViews>
  <sheetFormatPr defaultRowHeight="12.75" x14ac:dyDescent="0.2"/>
  <cols>
    <col min="1" max="1" width="19.5703125" style="4" customWidth="1"/>
    <col min="2" max="2" width="30.5703125" style="4" customWidth="1"/>
    <col min="3" max="3" width="29.42578125" style="4" customWidth="1"/>
    <col min="4" max="4" width="40.85546875" style="4" customWidth="1"/>
    <col min="5" max="5" width="32.85546875" style="4" customWidth="1"/>
    <col min="6" max="6" width="9.140625" style="4" hidden="1" customWidth="1"/>
    <col min="7" max="7" width="0.140625" style="4" hidden="1" customWidth="1"/>
    <col min="8" max="8" width="20.85546875" style="4" customWidth="1"/>
    <col min="9" max="9" width="20.42578125" style="4" customWidth="1"/>
    <col min="10" max="16384" width="9.140625" style="4"/>
  </cols>
  <sheetData>
    <row r="1" spans="1:19" ht="25.5" customHeight="1" x14ac:dyDescent="0.2">
      <c r="A1" s="347" t="s">
        <v>231</v>
      </c>
      <c r="B1" s="347"/>
      <c r="C1" s="347"/>
      <c r="D1" s="347"/>
      <c r="E1" s="347"/>
      <c r="F1" s="347"/>
      <c r="G1" s="347"/>
      <c r="H1" s="347"/>
      <c r="I1" s="347"/>
    </row>
    <row r="2" spans="1:19" ht="47.25" customHeight="1" x14ac:dyDescent="0.2">
      <c r="A2" s="347" t="s">
        <v>232</v>
      </c>
      <c r="B2" s="347"/>
      <c r="C2" s="347"/>
      <c r="D2" s="347"/>
      <c r="E2" s="347"/>
      <c r="F2" s="347"/>
      <c r="G2" s="347"/>
      <c r="H2" s="347"/>
      <c r="I2" s="347"/>
    </row>
    <row r="3" spans="1:19" ht="21" customHeight="1" thickBot="1" x14ac:dyDescent="0.25">
      <c r="A3" s="241" t="s">
        <v>131</v>
      </c>
      <c r="B3" s="347"/>
      <c r="C3" s="347"/>
      <c r="D3" s="347"/>
      <c r="E3" s="347"/>
      <c r="F3" s="347"/>
      <c r="G3" s="347"/>
      <c r="H3" s="347"/>
      <c r="I3" s="242" t="s">
        <v>132</v>
      </c>
    </row>
    <row r="4" spans="1:19" s="5" customFormat="1" ht="37.5" customHeight="1" x14ac:dyDescent="0.25">
      <c r="A4" s="348" t="s">
        <v>138</v>
      </c>
      <c r="B4" s="243" t="s">
        <v>139</v>
      </c>
      <c r="C4" s="243" t="s">
        <v>140</v>
      </c>
      <c r="D4" s="243" t="s">
        <v>177</v>
      </c>
      <c r="E4" s="244" t="s">
        <v>141</v>
      </c>
      <c r="F4" s="245"/>
      <c r="G4" s="245"/>
      <c r="H4" s="243" t="s">
        <v>142</v>
      </c>
      <c r="I4" s="350" t="s">
        <v>14</v>
      </c>
      <c r="S4" s="5" t="s">
        <v>143</v>
      </c>
    </row>
    <row r="5" spans="1:19" s="5" customFormat="1" ht="44.25" customHeight="1" thickBot="1" x14ac:dyDescent="0.25">
      <c r="A5" s="349"/>
      <c r="B5" s="246" t="s">
        <v>144</v>
      </c>
      <c r="C5" s="246" t="s">
        <v>145</v>
      </c>
      <c r="D5" s="246" t="s">
        <v>146</v>
      </c>
      <c r="E5" s="246" t="s">
        <v>73</v>
      </c>
      <c r="F5" s="121"/>
      <c r="G5" s="121"/>
      <c r="H5" s="246" t="s">
        <v>147</v>
      </c>
      <c r="I5" s="351"/>
    </row>
    <row r="6" spans="1:19" ht="27" customHeight="1" x14ac:dyDescent="0.25">
      <c r="A6" s="247" t="s">
        <v>17</v>
      </c>
      <c r="B6" s="248">
        <v>250631</v>
      </c>
      <c r="C6" s="249">
        <v>75141</v>
      </c>
      <c r="D6" s="250">
        <v>60213</v>
      </c>
      <c r="E6" s="251">
        <f t="shared" ref="E6:E21" si="0">SUM(B6:D6)</f>
        <v>385985</v>
      </c>
      <c r="F6" s="252"/>
      <c r="G6" s="252"/>
      <c r="H6" s="253">
        <f>E6/E27*100</f>
        <v>5.175499840639362</v>
      </c>
      <c r="I6" s="254" t="s">
        <v>148</v>
      </c>
    </row>
    <row r="7" spans="1:19" ht="27" customHeight="1" x14ac:dyDescent="0.25">
      <c r="A7" s="255" t="s">
        <v>19</v>
      </c>
      <c r="B7" s="196">
        <v>120300</v>
      </c>
      <c r="C7" s="256">
        <v>6500</v>
      </c>
      <c r="D7" s="229">
        <v>72929</v>
      </c>
      <c r="E7" s="257">
        <f t="shared" si="0"/>
        <v>199729</v>
      </c>
      <c r="F7" s="258"/>
      <c r="G7" s="258"/>
      <c r="H7" s="259">
        <f>E7/E27*100</f>
        <v>2.6780766290686406</v>
      </c>
      <c r="I7" s="260" t="s">
        <v>20</v>
      </c>
    </row>
    <row r="8" spans="1:19" ht="27" customHeight="1" x14ac:dyDescent="0.25">
      <c r="A8" s="255" t="s">
        <v>21</v>
      </c>
      <c r="B8" s="196">
        <v>142918</v>
      </c>
      <c r="C8" s="256">
        <v>6773</v>
      </c>
      <c r="D8" s="229">
        <v>92849</v>
      </c>
      <c r="E8" s="257">
        <f t="shared" si="0"/>
        <v>242540</v>
      </c>
      <c r="F8" s="258"/>
      <c r="G8" s="258"/>
      <c r="H8" s="259">
        <f>E8/E27*100</f>
        <v>3.252110137307592</v>
      </c>
      <c r="I8" s="260" t="s">
        <v>22</v>
      </c>
    </row>
    <row r="9" spans="1:19" ht="27" customHeight="1" x14ac:dyDescent="0.25">
      <c r="A9" s="255" t="s">
        <v>23</v>
      </c>
      <c r="B9" s="196">
        <v>133765</v>
      </c>
      <c r="C9" s="256">
        <v>48292</v>
      </c>
      <c r="D9" s="229">
        <v>65414</v>
      </c>
      <c r="E9" s="257">
        <f t="shared" si="0"/>
        <v>247471</v>
      </c>
      <c r="F9" s="258"/>
      <c r="G9" s="258"/>
      <c r="H9" s="259">
        <f>E9/E27*100</f>
        <v>3.3182277059027259</v>
      </c>
      <c r="I9" s="260" t="s">
        <v>149</v>
      </c>
    </row>
    <row r="10" spans="1:19" ht="27" customHeight="1" x14ac:dyDescent="0.2">
      <c r="A10" s="255" t="s">
        <v>25</v>
      </c>
      <c r="B10" s="257">
        <v>995251</v>
      </c>
      <c r="C10" s="257">
        <v>48765</v>
      </c>
      <c r="D10" s="257">
        <v>1686864</v>
      </c>
      <c r="E10" s="257">
        <f t="shared" si="0"/>
        <v>2730880</v>
      </c>
      <c r="F10" s="257"/>
      <c r="G10" s="257"/>
      <c r="H10" s="261">
        <f>E10/E27*100</f>
        <v>36.617145756454846</v>
      </c>
      <c r="I10" s="260" t="s">
        <v>26</v>
      </c>
    </row>
    <row r="11" spans="1:19" ht="27" customHeight="1" x14ac:dyDescent="0.25">
      <c r="A11" s="255" t="s">
        <v>27</v>
      </c>
      <c r="B11" s="196">
        <v>151652</v>
      </c>
      <c r="C11" s="256">
        <v>6919</v>
      </c>
      <c r="D11" s="229">
        <v>137661</v>
      </c>
      <c r="E11" s="257">
        <f t="shared" si="0"/>
        <v>296232</v>
      </c>
      <c r="F11" s="258"/>
      <c r="G11" s="258"/>
      <c r="H11" s="259">
        <f>E11/E27*100</f>
        <v>3.9720420969526784</v>
      </c>
      <c r="I11" s="260" t="s">
        <v>28</v>
      </c>
    </row>
    <row r="12" spans="1:19" ht="27" customHeight="1" x14ac:dyDescent="0.25">
      <c r="A12" s="255" t="s">
        <v>29</v>
      </c>
      <c r="B12" s="196">
        <v>75269</v>
      </c>
      <c r="C12" s="256">
        <v>2431</v>
      </c>
      <c r="D12" s="229">
        <v>83869</v>
      </c>
      <c r="E12" s="257">
        <f t="shared" si="0"/>
        <v>161569</v>
      </c>
      <c r="F12" s="258"/>
      <c r="G12" s="258"/>
      <c r="H12" s="259">
        <f>E12/E27*100</f>
        <v>2.1664062949395992</v>
      </c>
      <c r="I12" s="260" t="s">
        <v>30</v>
      </c>
    </row>
    <row r="13" spans="1:19" ht="27" customHeight="1" x14ac:dyDescent="0.25">
      <c r="A13" s="255" t="s">
        <v>31</v>
      </c>
      <c r="B13" s="196">
        <v>82165</v>
      </c>
      <c r="C13" s="256">
        <v>15298</v>
      </c>
      <c r="D13" s="229">
        <v>91716</v>
      </c>
      <c r="E13" s="257">
        <f t="shared" si="0"/>
        <v>189179</v>
      </c>
      <c r="F13" s="258"/>
      <c r="G13" s="258"/>
      <c r="H13" s="259">
        <f>E13/E27*100</f>
        <v>2.5366164082861098</v>
      </c>
      <c r="I13" s="260" t="s">
        <v>32</v>
      </c>
    </row>
    <row r="14" spans="1:19" ht="27" customHeight="1" x14ac:dyDescent="0.25">
      <c r="A14" s="255" t="s">
        <v>33</v>
      </c>
      <c r="B14" s="196">
        <v>115953</v>
      </c>
      <c r="C14" s="256">
        <v>61605</v>
      </c>
      <c r="D14" s="229">
        <v>54245</v>
      </c>
      <c r="E14" s="257">
        <f t="shared" si="0"/>
        <v>231803</v>
      </c>
      <c r="F14" s="262"/>
      <c r="G14" s="258"/>
      <c r="H14" s="259">
        <f>E14/E27*100</f>
        <v>3.1081425173510011</v>
      </c>
      <c r="I14" s="260" t="s">
        <v>34</v>
      </c>
    </row>
    <row r="15" spans="1:19" ht="27" customHeight="1" x14ac:dyDescent="0.25">
      <c r="A15" s="255" t="s">
        <v>35</v>
      </c>
      <c r="B15" s="196">
        <v>100889</v>
      </c>
      <c r="C15" s="256">
        <v>43177</v>
      </c>
      <c r="D15" s="229">
        <v>90151</v>
      </c>
      <c r="E15" s="257">
        <f t="shared" si="0"/>
        <v>234217</v>
      </c>
      <c r="F15" s="258"/>
      <c r="G15" s="258"/>
      <c r="H15" s="259">
        <f>E15/E27*100</f>
        <v>3.1405107612343213</v>
      </c>
      <c r="I15" s="260" t="s">
        <v>150</v>
      </c>
    </row>
    <row r="16" spans="1:19" ht="27" customHeight="1" x14ac:dyDescent="0.25">
      <c r="A16" s="255" t="s">
        <v>37</v>
      </c>
      <c r="B16" s="196">
        <v>101162</v>
      </c>
      <c r="C16" s="256">
        <v>12209</v>
      </c>
      <c r="D16" s="229">
        <v>88308</v>
      </c>
      <c r="E16" s="257">
        <f t="shared" si="0"/>
        <v>201679</v>
      </c>
      <c r="F16" s="258"/>
      <c r="G16" s="258"/>
      <c r="H16" s="259">
        <f>E16/E27*100</f>
        <v>2.7042233049478765</v>
      </c>
      <c r="I16" s="260" t="s">
        <v>151</v>
      </c>
    </row>
    <row r="17" spans="1:9" ht="27" customHeight="1" x14ac:dyDescent="0.25">
      <c r="A17" s="255" t="s">
        <v>39</v>
      </c>
      <c r="B17" s="196">
        <v>51707</v>
      </c>
      <c r="C17" s="256">
        <v>6236</v>
      </c>
      <c r="D17" s="229">
        <v>53709</v>
      </c>
      <c r="E17" s="257">
        <f t="shared" si="0"/>
        <v>111652</v>
      </c>
      <c r="F17" s="258"/>
      <c r="G17" s="258"/>
      <c r="H17" s="259">
        <f>E17/E27*100</f>
        <v>1.4970916180863663</v>
      </c>
      <c r="I17" s="260" t="s">
        <v>152</v>
      </c>
    </row>
    <row r="18" spans="1:9" ht="27" customHeight="1" x14ac:dyDescent="0.25">
      <c r="A18" s="255" t="s">
        <v>41</v>
      </c>
      <c r="B18" s="196">
        <v>79321</v>
      </c>
      <c r="C18" s="256">
        <v>3942</v>
      </c>
      <c r="D18" s="229">
        <v>88399</v>
      </c>
      <c r="E18" s="257">
        <f t="shared" si="0"/>
        <v>171662</v>
      </c>
      <c r="F18" s="258"/>
      <c r="G18" s="258"/>
      <c r="H18" s="259">
        <f>E18/E27*100</f>
        <v>2.3017388075801759</v>
      </c>
      <c r="I18" s="260" t="s">
        <v>81</v>
      </c>
    </row>
    <row r="19" spans="1:9" ht="27" customHeight="1" x14ac:dyDescent="0.25">
      <c r="A19" s="255" t="s">
        <v>43</v>
      </c>
      <c r="B19" s="196">
        <v>51131</v>
      </c>
      <c r="C19" s="256">
        <v>4359</v>
      </c>
      <c r="D19" s="229">
        <v>59551</v>
      </c>
      <c r="E19" s="257">
        <f t="shared" si="0"/>
        <v>115041</v>
      </c>
      <c r="F19" s="258"/>
      <c r="G19" s="258"/>
      <c r="H19" s="259">
        <f>E19/E27*100</f>
        <v>1.5425331999093044</v>
      </c>
      <c r="I19" s="260" t="s">
        <v>153</v>
      </c>
    </row>
    <row r="20" spans="1:9" ht="27" customHeight="1" thickBot="1" x14ac:dyDescent="0.3">
      <c r="A20" s="263" t="s">
        <v>45</v>
      </c>
      <c r="B20" s="198">
        <v>144304</v>
      </c>
      <c r="C20" s="264">
        <v>3473</v>
      </c>
      <c r="D20" s="265">
        <v>186713</v>
      </c>
      <c r="E20" s="266">
        <f t="shared" si="0"/>
        <v>334490</v>
      </c>
      <c r="F20" s="267"/>
      <c r="G20" s="268"/>
      <c r="H20" s="269">
        <f>E20/E27*100</f>
        <v>4.4850264691515482</v>
      </c>
      <c r="I20" s="270" t="s">
        <v>154</v>
      </c>
    </row>
    <row r="21" spans="1:9" s="5" customFormat="1" ht="27" customHeight="1" thickBot="1" x14ac:dyDescent="0.3">
      <c r="A21" s="203" t="s">
        <v>13</v>
      </c>
      <c r="B21" s="199">
        <f>SUM(B6:B20)</f>
        <v>2596418</v>
      </c>
      <c r="C21" s="218">
        <f>SUM(C6:C20)</f>
        <v>345120</v>
      </c>
      <c r="D21" s="199">
        <v>2912591</v>
      </c>
      <c r="E21" s="218">
        <f t="shared" si="0"/>
        <v>5854129</v>
      </c>
      <c r="F21" s="271"/>
      <c r="G21" s="271"/>
      <c r="H21" s="272">
        <f>SUM(H6:H20)</f>
        <v>78.495391547812147</v>
      </c>
      <c r="I21" s="273" t="s">
        <v>16</v>
      </c>
    </row>
    <row r="22" spans="1:9" ht="27" customHeight="1" thickBot="1" x14ac:dyDescent="0.25">
      <c r="A22" s="274" t="s">
        <v>155</v>
      </c>
      <c r="B22" s="275"/>
      <c r="C22" s="276"/>
      <c r="D22" s="277"/>
      <c r="E22" s="278"/>
      <c r="F22" s="279"/>
      <c r="G22" s="280"/>
      <c r="H22" s="281"/>
      <c r="I22" s="282" t="s">
        <v>156</v>
      </c>
    </row>
    <row r="23" spans="1:9" ht="27" customHeight="1" x14ac:dyDescent="0.2">
      <c r="A23" s="247" t="s">
        <v>125</v>
      </c>
      <c r="B23" s="250">
        <v>262524</v>
      </c>
      <c r="C23" s="248">
        <v>0</v>
      </c>
      <c r="D23" s="248">
        <v>0</v>
      </c>
      <c r="E23" s="250">
        <f>SUM(B23:D23)</f>
        <v>262524</v>
      </c>
      <c r="F23" s="283"/>
      <c r="G23" s="284"/>
      <c r="H23" s="285">
        <f>E23/E27*100</f>
        <v>3.5200666351386918</v>
      </c>
      <c r="I23" s="254" t="s">
        <v>126</v>
      </c>
    </row>
    <row r="24" spans="1:9" ht="27" customHeight="1" x14ac:dyDescent="0.2">
      <c r="A24" s="255" t="s">
        <v>127</v>
      </c>
      <c r="B24" s="229">
        <v>772022</v>
      </c>
      <c r="C24" s="196">
        <v>0</v>
      </c>
      <c r="D24" s="196">
        <v>0</v>
      </c>
      <c r="E24" s="229">
        <f>SUM(B24:D24)</f>
        <v>772022</v>
      </c>
      <c r="F24" s="286"/>
      <c r="G24" s="287"/>
      <c r="H24" s="288">
        <f>E24/E27*100</f>
        <v>10.351696925968838</v>
      </c>
      <c r="I24" s="260" t="s">
        <v>157</v>
      </c>
    </row>
    <row r="25" spans="1:9" ht="27" customHeight="1" thickBot="1" x14ac:dyDescent="0.25">
      <c r="A25" s="263" t="s">
        <v>129</v>
      </c>
      <c r="B25" s="265">
        <v>569252</v>
      </c>
      <c r="C25" s="198">
        <v>0</v>
      </c>
      <c r="D25" s="198">
        <v>0</v>
      </c>
      <c r="E25" s="265">
        <f>SUM(B25:D25)</f>
        <v>569252</v>
      </c>
      <c r="F25" s="289"/>
      <c r="G25" s="290"/>
      <c r="H25" s="291">
        <f>E25/E27*100</f>
        <v>7.6328448910803228</v>
      </c>
      <c r="I25" s="270" t="s">
        <v>130</v>
      </c>
    </row>
    <row r="26" spans="1:9" ht="27" customHeight="1" thickBot="1" x14ac:dyDescent="0.25">
      <c r="A26" s="292" t="s">
        <v>158</v>
      </c>
      <c r="B26" s="293">
        <f>SUM(B23:B25)</f>
        <v>1603798</v>
      </c>
      <c r="C26" s="294">
        <f>SUM(C23:C25)</f>
        <v>0</v>
      </c>
      <c r="D26" s="294">
        <f>SUM(D23:D25)</f>
        <v>0</v>
      </c>
      <c r="E26" s="293">
        <f>SUM(E23:E25)</f>
        <v>1603798</v>
      </c>
      <c r="F26" s="295">
        <f>SUM(B26:E26)</f>
        <v>3207596</v>
      </c>
      <c r="G26" s="296"/>
      <c r="H26" s="297">
        <f>E26/E27*100</f>
        <v>21.504608452187853</v>
      </c>
      <c r="I26" s="298" t="s">
        <v>159</v>
      </c>
    </row>
    <row r="27" spans="1:9" s="5" customFormat="1" ht="27" customHeight="1" thickBot="1" x14ac:dyDescent="0.25">
      <c r="A27" s="304" t="s">
        <v>51</v>
      </c>
      <c r="B27" s="199">
        <f>B21+B26</f>
        <v>4200216</v>
      </c>
      <c r="C27" s="199">
        <f>C21+C26</f>
        <v>345120</v>
      </c>
      <c r="D27" s="199">
        <f>D21+D26</f>
        <v>2912591</v>
      </c>
      <c r="E27" s="199">
        <f>SUM(B27:D27)</f>
        <v>7457927</v>
      </c>
      <c r="F27" s="199"/>
      <c r="G27" s="199"/>
      <c r="H27" s="307">
        <f>H21+H26</f>
        <v>100</v>
      </c>
      <c r="I27" s="305" t="s">
        <v>160</v>
      </c>
    </row>
    <row r="28" spans="1:9" ht="22.5" customHeight="1" x14ac:dyDescent="0.2">
      <c r="A28" s="346" t="s">
        <v>261</v>
      </c>
      <c r="B28" s="346"/>
      <c r="C28" s="346"/>
      <c r="D28" s="57"/>
      <c r="I28" s="84"/>
    </row>
  </sheetData>
  <mergeCells count="6">
    <mergeCell ref="A28:C28"/>
    <mergeCell ref="A1:I1"/>
    <mergeCell ref="A2:I2"/>
    <mergeCell ref="B3:H3"/>
    <mergeCell ref="A4:A5"/>
    <mergeCell ref="I4:I5"/>
  </mergeCells>
  <printOptions horizontalCentered="1"/>
  <pageMargins left="0.25" right="0.25" top="0.75" bottom="0.75" header="0.3" footer="0.3"/>
  <pageSetup paperSize="9" scale="62" orientation="landscape" r:id="rId1"/>
  <headerFooter>
    <oddFooter xml:space="preserve">&amp;C&amp;14 19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25"/>
  <sheetViews>
    <sheetView rightToLeft="1" view="pageBreakPreview" topLeftCell="D6" zoomScale="50" zoomScaleNormal="75" zoomScaleSheetLayoutView="50" workbookViewId="0">
      <selection activeCell="J25" sqref="J25"/>
    </sheetView>
  </sheetViews>
  <sheetFormatPr defaultRowHeight="12.75" x14ac:dyDescent="0.25"/>
  <cols>
    <col min="1" max="1" width="27.140625" style="21" customWidth="1"/>
    <col min="2" max="2" width="32.140625" style="21" customWidth="1"/>
    <col min="3" max="3" width="34.42578125" style="21" customWidth="1"/>
    <col min="4" max="4" width="38" style="21" customWidth="1"/>
    <col min="5" max="5" width="29.7109375" style="21" customWidth="1"/>
    <col min="6" max="6" width="30.140625" style="21" customWidth="1"/>
    <col min="7" max="7" width="25.85546875" style="21" customWidth="1"/>
    <col min="8" max="8" width="19.28515625" style="21" customWidth="1"/>
    <col min="9" max="9" width="9.140625" style="21" hidden="1" customWidth="1"/>
    <col min="10" max="10" width="23.7109375" style="21" customWidth="1"/>
    <col min="11" max="11" width="25.28515625" style="21" customWidth="1"/>
    <col min="12" max="12" width="20" style="21" customWidth="1"/>
    <col min="13" max="13" width="21.140625" style="21" customWidth="1"/>
    <col min="14" max="14" width="26.85546875" style="21" customWidth="1"/>
    <col min="15" max="16384" width="9.140625" style="21"/>
  </cols>
  <sheetData>
    <row r="1" spans="1:12" ht="63" customHeight="1" x14ac:dyDescent="0.25">
      <c r="A1" s="363" t="s">
        <v>212</v>
      </c>
      <c r="B1" s="363"/>
      <c r="C1" s="363"/>
      <c r="D1" s="363"/>
      <c r="E1" s="363"/>
      <c r="F1" s="363"/>
      <c r="G1" s="363"/>
      <c r="H1" s="363"/>
    </row>
    <row r="2" spans="1:12" ht="52.5" customHeight="1" x14ac:dyDescent="0.25">
      <c r="A2" s="363" t="s">
        <v>213</v>
      </c>
      <c r="B2" s="363"/>
      <c r="C2" s="363"/>
      <c r="D2" s="363"/>
      <c r="E2" s="363"/>
      <c r="F2" s="363"/>
      <c r="G2" s="363"/>
      <c r="H2" s="363"/>
    </row>
    <row r="3" spans="1:12" ht="41.25" customHeight="1" thickBot="1" x14ac:dyDescent="0.3">
      <c r="A3" s="22" t="s">
        <v>93</v>
      </c>
      <c r="B3" s="395"/>
      <c r="C3" s="395"/>
      <c r="D3" s="395"/>
      <c r="E3" s="395"/>
      <c r="F3" s="395"/>
      <c r="G3" s="23"/>
      <c r="H3" s="24" t="s">
        <v>94</v>
      </c>
    </row>
    <row r="4" spans="1:12" s="25" customFormat="1" ht="54" customHeight="1" x14ac:dyDescent="0.25">
      <c r="A4" s="396"/>
      <c r="B4" s="441" t="s">
        <v>200</v>
      </c>
      <c r="C4" s="399" t="s">
        <v>201</v>
      </c>
      <c r="D4" s="399" t="s">
        <v>95</v>
      </c>
      <c r="E4" s="399" t="s">
        <v>244</v>
      </c>
      <c r="F4" s="399" t="s">
        <v>96</v>
      </c>
      <c r="G4" s="401" t="s">
        <v>97</v>
      </c>
      <c r="H4" s="403"/>
      <c r="L4" s="26"/>
    </row>
    <row r="5" spans="1:12" s="25" customFormat="1" ht="33" customHeight="1" x14ac:dyDescent="0.25">
      <c r="A5" s="397"/>
      <c r="B5" s="442"/>
      <c r="C5" s="400"/>
      <c r="D5" s="400"/>
      <c r="E5" s="400"/>
      <c r="F5" s="400"/>
      <c r="G5" s="402"/>
      <c r="H5" s="404"/>
    </row>
    <row r="6" spans="1:12" s="25" customFormat="1" ht="24" customHeight="1" x14ac:dyDescent="0.25">
      <c r="A6" s="397"/>
      <c r="B6" s="443" t="s">
        <v>214</v>
      </c>
      <c r="C6" s="400" t="s">
        <v>202</v>
      </c>
      <c r="D6" s="400" t="s">
        <v>72</v>
      </c>
      <c r="E6" s="400" t="s">
        <v>245</v>
      </c>
      <c r="F6" s="400" t="s">
        <v>73</v>
      </c>
      <c r="G6" s="402" t="s">
        <v>74</v>
      </c>
      <c r="H6" s="404"/>
    </row>
    <row r="7" spans="1:12" s="25" customFormat="1" ht="66" customHeight="1" thickBot="1" x14ac:dyDescent="0.3">
      <c r="A7" s="398"/>
      <c r="B7" s="444"/>
      <c r="C7" s="437"/>
      <c r="D7" s="437"/>
      <c r="E7" s="455"/>
      <c r="F7" s="437"/>
      <c r="G7" s="440"/>
      <c r="H7" s="405"/>
    </row>
    <row r="8" spans="1:12" s="28" customFormat="1" ht="39.950000000000003" customHeight="1" x14ac:dyDescent="0.25">
      <c r="A8" s="149" t="s">
        <v>17</v>
      </c>
      <c r="B8" s="162">
        <v>38135</v>
      </c>
      <c r="C8" s="162">
        <v>18727</v>
      </c>
      <c r="D8" s="132">
        <v>1291</v>
      </c>
      <c r="E8" s="132">
        <v>2060</v>
      </c>
      <c r="F8" s="82">
        <f t="shared" ref="F8:F23" si="0">SUM(B8:E8)</f>
        <v>60213</v>
      </c>
      <c r="G8" s="82">
        <v>87</v>
      </c>
      <c r="H8" s="163" t="s">
        <v>75</v>
      </c>
    </row>
    <row r="9" spans="1:12" s="28" customFormat="1" ht="39.950000000000003" customHeight="1" x14ac:dyDescent="0.25">
      <c r="A9" s="149" t="s">
        <v>19</v>
      </c>
      <c r="B9" s="82">
        <v>49456</v>
      </c>
      <c r="C9" s="82">
        <v>18085</v>
      </c>
      <c r="D9" s="151">
        <v>2861</v>
      </c>
      <c r="E9" s="151">
        <v>2527</v>
      </c>
      <c r="F9" s="82">
        <f t="shared" si="0"/>
        <v>72929</v>
      </c>
      <c r="G9" s="82">
        <v>236</v>
      </c>
      <c r="H9" s="6" t="s">
        <v>20</v>
      </c>
    </row>
    <row r="10" spans="1:12" s="28" customFormat="1" ht="39.950000000000003" customHeight="1" x14ac:dyDescent="0.25">
      <c r="A10" s="133" t="s">
        <v>21</v>
      </c>
      <c r="B10" s="151">
        <v>59828</v>
      </c>
      <c r="C10" s="151">
        <v>28298</v>
      </c>
      <c r="D10" s="82">
        <v>3716</v>
      </c>
      <c r="E10" s="82">
        <v>1007</v>
      </c>
      <c r="F10" s="82">
        <f t="shared" si="0"/>
        <v>92849</v>
      </c>
      <c r="G10" s="82">
        <v>233</v>
      </c>
      <c r="H10" s="6" t="s">
        <v>22</v>
      </c>
    </row>
    <row r="11" spans="1:12" s="28" customFormat="1" ht="39.950000000000003" customHeight="1" x14ac:dyDescent="0.25">
      <c r="A11" s="133" t="s">
        <v>23</v>
      </c>
      <c r="B11" s="151">
        <v>38129</v>
      </c>
      <c r="C11" s="151">
        <v>24271</v>
      </c>
      <c r="D11" s="82">
        <v>1340</v>
      </c>
      <c r="E11" s="82">
        <v>1674</v>
      </c>
      <c r="F11" s="82">
        <f t="shared" si="0"/>
        <v>65414</v>
      </c>
      <c r="G11" s="82">
        <v>226</v>
      </c>
      <c r="H11" s="6" t="s">
        <v>24</v>
      </c>
    </row>
    <row r="12" spans="1:12" s="28" customFormat="1" ht="39.950000000000003" customHeight="1" x14ac:dyDescent="0.25">
      <c r="A12" s="164" t="s">
        <v>25</v>
      </c>
      <c r="B12" s="151">
        <v>519746</v>
      </c>
      <c r="C12" s="151">
        <v>94680</v>
      </c>
      <c r="D12" s="132">
        <v>6007</v>
      </c>
      <c r="E12" s="132">
        <v>31018</v>
      </c>
      <c r="F12" s="82">
        <f t="shared" si="0"/>
        <v>651451</v>
      </c>
      <c r="G12" s="82">
        <v>706</v>
      </c>
      <c r="H12" s="6" t="s">
        <v>26</v>
      </c>
    </row>
    <row r="13" spans="1:12" s="28" customFormat="1" ht="39.950000000000003" customHeight="1" x14ac:dyDescent="0.25">
      <c r="A13" s="133" t="s">
        <v>27</v>
      </c>
      <c r="B13" s="151">
        <v>89794</v>
      </c>
      <c r="C13" s="151">
        <v>38319</v>
      </c>
      <c r="D13" s="151">
        <v>7660</v>
      </c>
      <c r="E13" s="151">
        <v>1888</v>
      </c>
      <c r="F13" s="82">
        <f t="shared" si="0"/>
        <v>137661</v>
      </c>
      <c r="G13" s="82">
        <v>4099</v>
      </c>
      <c r="H13" s="6" t="s">
        <v>28</v>
      </c>
    </row>
    <row r="14" spans="1:12" s="28" customFormat="1" ht="39.950000000000003" customHeight="1" x14ac:dyDescent="0.25">
      <c r="A14" s="133" t="s">
        <v>29</v>
      </c>
      <c r="B14" s="151">
        <v>65306</v>
      </c>
      <c r="C14" s="151">
        <v>14534</v>
      </c>
      <c r="D14" s="82">
        <v>2711</v>
      </c>
      <c r="E14" s="82">
        <v>1318</v>
      </c>
      <c r="F14" s="82">
        <f t="shared" si="0"/>
        <v>83869</v>
      </c>
      <c r="G14" s="82">
        <v>3274</v>
      </c>
      <c r="H14" s="6" t="s">
        <v>30</v>
      </c>
    </row>
    <row r="15" spans="1:12" s="28" customFormat="1" ht="39.950000000000003" customHeight="1" x14ac:dyDescent="0.25">
      <c r="A15" s="133" t="s">
        <v>31</v>
      </c>
      <c r="B15" s="151">
        <v>46564</v>
      </c>
      <c r="C15" s="151">
        <v>32374</v>
      </c>
      <c r="D15" s="82">
        <v>11648</v>
      </c>
      <c r="E15" s="82">
        <v>1130</v>
      </c>
      <c r="F15" s="82">
        <f t="shared" si="0"/>
        <v>91716</v>
      </c>
      <c r="G15" s="82">
        <v>9368</v>
      </c>
      <c r="H15" s="6" t="s">
        <v>32</v>
      </c>
    </row>
    <row r="16" spans="1:12" s="28" customFormat="1" ht="39.950000000000003" customHeight="1" x14ac:dyDescent="0.25">
      <c r="A16" s="133" t="s">
        <v>33</v>
      </c>
      <c r="B16" s="151">
        <v>25813</v>
      </c>
      <c r="C16" s="151">
        <v>26784</v>
      </c>
      <c r="D16" s="132">
        <v>1053</v>
      </c>
      <c r="E16" s="132">
        <v>595</v>
      </c>
      <c r="F16" s="82">
        <f t="shared" si="0"/>
        <v>54245</v>
      </c>
      <c r="G16" s="82">
        <v>58</v>
      </c>
      <c r="H16" s="6" t="s">
        <v>98</v>
      </c>
    </row>
    <row r="17" spans="1:8" s="28" customFormat="1" ht="39.950000000000003" customHeight="1" x14ac:dyDescent="0.25">
      <c r="A17" s="133" t="s">
        <v>35</v>
      </c>
      <c r="B17" s="151">
        <v>70563</v>
      </c>
      <c r="C17" s="151">
        <v>13908</v>
      </c>
      <c r="D17" s="151">
        <v>4347</v>
      </c>
      <c r="E17" s="151">
        <v>1333</v>
      </c>
      <c r="F17" s="82">
        <f t="shared" si="0"/>
        <v>90151</v>
      </c>
      <c r="G17" s="82">
        <v>8037</v>
      </c>
      <c r="H17" s="6" t="s">
        <v>78</v>
      </c>
    </row>
    <row r="18" spans="1:8" s="28" customFormat="1" ht="39.950000000000003" customHeight="1" x14ac:dyDescent="0.25">
      <c r="A18" s="133" t="s">
        <v>37</v>
      </c>
      <c r="B18" s="151">
        <v>57683</v>
      </c>
      <c r="C18" s="151">
        <v>23359</v>
      </c>
      <c r="D18" s="82">
        <v>5567</v>
      </c>
      <c r="E18" s="82">
        <v>1699</v>
      </c>
      <c r="F18" s="82">
        <f t="shared" si="0"/>
        <v>88308</v>
      </c>
      <c r="G18" s="82">
        <v>6810</v>
      </c>
      <c r="H18" s="6" t="s">
        <v>79</v>
      </c>
    </row>
    <row r="19" spans="1:8" s="28" customFormat="1" ht="39.950000000000003" customHeight="1" x14ac:dyDescent="0.25">
      <c r="A19" s="133" t="s">
        <v>39</v>
      </c>
      <c r="B19" s="153">
        <v>35105</v>
      </c>
      <c r="C19" s="153">
        <v>15510</v>
      </c>
      <c r="D19" s="82">
        <v>2511</v>
      </c>
      <c r="E19" s="82">
        <v>583</v>
      </c>
      <c r="F19" s="82">
        <f t="shared" si="0"/>
        <v>53709</v>
      </c>
      <c r="G19" s="82">
        <v>4006</v>
      </c>
      <c r="H19" s="6" t="s">
        <v>80</v>
      </c>
    </row>
    <row r="20" spans="1:8" s="28" customFormat="1" ht="39.950000000000003" customHeight="1" x14ac:dyDescent="0.25">
      <c r="A20" s="133" t="s">
        <v>41</v>
      </c>
      <c r="B20" s="151">
        <v>67183</v>
      </c>
      <c r="C20" s="151">
        <v>16761</v>
      </c>
      <c r="D20" s="132">
        <v>3495</v>
      </c>
      <c r="E20" s="132">
        <v>960</v>
      </c>
      <c r="F20" s="82">
        <f t="shared" si="0"/>
        <v>88399</v>
      </c>
      <c r="G20" s="82">
        <v>2894</v>
      </c>
      <c r="H20" s="6" t="s">
        <v>81</v>
      </c>
    </row>
    <row r="21" spans="1:8" s="28" customFormat="1" ht="39.950000000000003" customHeight="1" x14ac:dyDescent="0.25">
      <c r="A21" s="133" t="s">
        <v>43</v>
      </c>
      <c r="B21" s="151">
        <v>39557</v>
      </c>
      <c r="C21" s="151">
        <v>15607</v>
      </c>
      <c r="D21" s="151">
        <v>3404</v>
      </c>
      <c r="E21" s="151">
        <v>983</v>
      </c>
      <c r="F21" s="82">
        <f t="shared" si="0"/>
        <v>59551</v>
      </c>
      <c r="G21" s="82">
        <v>1371</v>
      </c>
      <c r="H21" s="6" t="s">
        <v>82</v>
      </c>
    </row>
    <row r="22" spans="1:8" s="28" customFormat="1" ht="39.950000000000003" customHeight="1" thickBot="1" x14ac:dyDescent="0.3">
      <c r="A22" s="134" t="s">
        <v>45</v>
      </c>
      <c r="B22" s="154">
        <v>116761</v>
      </c>
      <c r="C22" s="154">
        <v>35840</v>
      </c>
      <c r="D22" s="82">
        <v>7551</v>
      </c>
      <c r="E22" s="82">
        <v>9100</v>
      </c>
      <c r="F22" s="82">
        <f t="shared" si="0"/>
        <v>169252</v>
      </c>
      <c r="G22" s="132">
        <v>5229</v>
      </c>
      <c r="H22" s="165" t="s">
        <v>83</v>
      </c>
    </row>
    <row r="23" spans="1:8" s="25" customFormat="1" ht="39.950000000000003" customHeight="1" thickBot="1" x14ac:dyDescent="0.3">
      <c r="A23" s="135" t="s">
        <v>92</v>
      </c>
      <c r="B23" s="156">
        <f>SUM(B8:B22)</f>
        <v>1319623</v>
      </c>
      <c r="C23" s="156">
        <v>417057</v>
      </c>
      <c r="D23" s="156">
        <v>65162</v>
      </c>
      <c r="E23" s="156">
        <v>57875</v>
      </c>
      <c r="F23" s="156">
        <f t="shared" si="0"/>
        <v>1859717</v>
      </c>
      <c r="G23" s="156">
        <f>SUM(G8:G22)</f>
        <v>46634</v>
      </c>
      <c r="H23" s="136" t="s">
        <v>99</v>
      </c>
    </row>
    <row r="24" spans="1:8" ht="33" customHeight="1" x14ac:dyDescent="0.25">
      <c r="A24" s="303" t="s">
        <v>269</v>
      </c>
      <c r="B24" s="303"/>
      <c r="C24" s="166"/>
      <c r="D24" s="166"/>
      <c r="E24" s="166"/>
      <c r="F24" s="166"/>
      <c r="G24" s="166"/>
      <c r="H24" s="166"/>
    </row>
    <row r="25" spans="1:8" ht="29.25" customHeight="1" x14ac:dyDescent="0.25">
      <c r="A25" s="126"/>
      <c r="C25" s="45"/>
      <c r="D25" s="436"/>
      <c r="E25" s="436"/>
      <c r="F25" s="436"/>
      <c r="G25" s="436"/>
      <c r="H25" s="436"/>
    </row>
  </sheetData>
  <mergeCells count="18">
    <mergeCell ref="F6:F7"/>
    <mergeCell ref="G4:G5"/>
    <mergeCell ref="G6:G7"/>
    <mergeCell ref="D25:H25"/>
    <mergeCell ref="A1:H1"/>
    <mergeCell ref="A2:H2"/>
    <mergeCell ref="B3:F3"/>
    <mergeCell ref="A4:A7"/>
    <mergeCell ref="B4:B5"/>
    <mergeCell ref="C4:C5"/>
    <mergeCell ref="D4:D5"/>
    <mergeCell ref="E4:E5"/>
    <mergeCell ref="H4:H7"/>
    <mergeCell ref="B6:B7"/>
    <mergeCell ref="C6:C7"/>
    <mergeCell ref="D6:D7"/>
    <mergeCell ref="E6:E7"/>
    <mergeCell ref="F4:F5"/>
  </mergeCells>
  <printOptions horizontalCentered="1"/>
  <pageMargins left="0.25" right="0.25" top="0.75" bottom="0.75" header="0.3" footer="0.3"/>
  <pageSetup paperSize="9" scale="49" orientation="landscape" r:id="rId1"/>
  <headerFooter>
    <oddFooter>&amp;C&amp;"Arial,غامق"&amp;16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54"/>
  <sheetViews>
    <sheetView rightToLeft="1" view="pageBreakPreview" zoomScale="50" zoomScaleNormal="51" zoomScaleSheetLayoutView="50" workbookViewId="0">
      <selection activeCell="C31" sqref="C31"/>
    </sheetView>
  </sheetViews>
  <sheetFormatPr defaultRowHeight="12.75" x14ac:dyDescent="0.2"/>
  <cols>
    <col min="1" max="1" width="32" style="1" customWidth="1"/>
    <col min="2" max="2" width="33.28515625" style="1" customWidth="1"/>
    <col min="3" max="3" width="43.28515625" style="1" customWidth="1"/>
    <col min="4" max="4" width="32.7109375" style="1" customWidth="1"/>
    <col min="5" max="5" width="33.140625" style="1" customWidth="1"/>
    <col min="6" max="6" width="26.42578125" style="1" customWidth="1"/>
    <col min="7" max="7" width="23" style="1" customWidth="1"/>
    <col min="8" max="10" width="9.140625" style="1"/>
    <col min="11" max="11" width="12.7109375" style="1" customWidth="1"/>
    <col min="12" max="16384" width="9.140625" style="1"/>
  </cols>
  <sheetData>
    <row r="1" spans="1:7" ht="49.5" customHeight="1" x14ac:dyDescent="0.2">
      <c r="A1" s="428" t="s">
        <v>223</v>
      </c>
      <c r="B1" s="428"/>
      <c r="C1" s="428"/>
      <c r="D1" s="428"/>
      <c r="E1" s="428"/>
      <c r="F1" s="428"/>
      <c r="G1" s="428"/>
    </row>
    <row r="2" spans="1:7" ht="52.5" customHeight="1" x14ac:dyDescent="0.2">
      <c r="A2" s="363" t="s">
        <v>224</v>
      </c>
      <c r="B2" s="363"/>
      <c r="C2" s="363"/>
      <c r="D2" s="363"/>
      <c r="E2" s="363"/>
      <c r="F2" s="363"/>
      <c r="G2" s="363"/>
    </row>
    <row r="3" spans="1:7" ht="33" customHeight="1" thickBot="1" x14ac:dyDescent="0.25">
      <c r="A3" s="18" t="s">
        <v>84</v>
      </c>
      <c r="B3" s="457"/>
      <c r="C3" s="457"/>
      <c r="D3" s="457"/>
      <c r="E3" s="457"/>
      <c r="F3" s="457"/>
      <c r="G3" s="19" t="s">
        <v>85</v>
      </c>
    </row>
    <row r="4" spans="1:7" s="2" customFormat="1" ht="55.5" customHeight="1" x14ac:dyDescent="0.2">
      <c r="A4" s="458"/>
      <c r="B4" s="399" t="s">
        <v>241</v>
      </c>
      <c r="C4" s="438" t="s">
        <v>243</v>
      </c>
      <c r="D4" s="399" t="s">
        <v>86</v>
      </c>
      <c r="E4" s="399" t="s">
        <v>87</v>
      </c>
      <c r="F4" s="401" t="s">
        <v>88</v>
      </c>
      <c r="G4" s="461"/>
    </row>
    <row r="5" spans="1:7" s="2" customFormat="1" ht="12.75" hidden="1" customHeight="1" x14ac:dyDescent="0.2">
      <c r="A5" s="459"/>
      <c r="B5" s="400"/>
      <c r="C5" s="439"/>
      <c r="D5" s="400"/>
      <c r="E5" s="400"/>
      <c r="F5" s="402"/>
      <c r="G5" s="443"/>
    </row>
    <row r="6" spans="1:7" s="2" customFormat="1" ht="63.75" customHeight="1" thickBot="1" x14ac:dyDescent="0.25">
      <c r="A6" s="460"/>
      <c r="B6" s="142" t="s">
        <v>214</v>
      </c>
      <c r="C6" s="142" t="s">
        <v>250</v>
      </c>
      <c r="D6" s="142" t="s">
        <v>89</v>
      </c>
      <c r="E6" s="142" t="s">
        <v>73</v>
      </c>
      <c r="F6" s="143" t="s">
        <v>74</v>
      </c>
      <c r="G6" s="444"/>
    </row>
    <row r="7" spans="1:7" ht="39.950000000000003" customHeight="1" x14ac:dyDescent="0.2">
      <c r="A7" s="157" t="s">
        <v>90</v>
      </c>
      <c r="B7" s="151">
        <v>1046844</v>
      </c>
      <c r="C7" s="151">
        <v>316396</v>
      </c>
      <c r="D7" s="151">
        <v>180369</v>
      </c>
      <c r="E7" s="144">
        <f>D7+C7+B7</f>
        <v>1543609</v>
      </c>
      <c r="F7" s="144">
        <v>57100</v>
      </c>
      <c r="G7" s="158" t="s">
        <v>91</v>
      </c>
    </row>
    <row r="8" spans="1:7" ht="39.950000000000003" customHeight="1" x14ac:dyDescent="0.2">
      <c r="A8" s="159">
        <v>2003</v>
      </c>
      <c r="B8" s="151">
        <v>6697</v>
      </c>
      <c r="C8" s="151">
        <v>5553</v>
      </c>
      <c r="D8" s="151">
        <v>1291</v>
      </c>
      <c r="E8" s="144">
        <v>13541</v>
      </c>
      <c r="F8" s="144">
        <v>1</v>
      </c>
      <c r="G8" s="96">
        <v>2003</v>
      </c>
    </row>
    <row r="9" spans="1:7" ht="39.950000000000003" customHeight="1" x14ac:dyDescent="0.2">
      <c r="A9" s="159">
        <v>2004</v>
      </c>
      <c r="B9" s="151">
        <v>14877</v>
      </c>
      <c r="C9" s="151">
        <v>6664</v>
      </c>
      <c r="D9" s="151">
        <v>1376</v>
      </c>
      <c r="E9" s="144">
        <v>22917</v>
      </c>
      <c r="F9" s="144">
        <v>5</v>
      </c>
      <c r="G9" s="96">
        <v>2004</v>
      </c>
    </row>
    <row r="10" spans="1:7" ht="39.950000000000003" customHeight="1" x14ac:dyDescent="0.2">
      <c r="A10" s="159">
        <v>2005</v>
      </c>
      <c r="B10" s="151">
        <v>15160</v>
      </c>
      <c r="C10" s="151">
        <v>5891</v>
      </c>
      <c r="D10" s="151">
        <v>1423</v>
      </c>
      <c r="E10" s="144">
        <v>22474</v>
      </c>
      <c r="F10" s="144">
        <v>18</v>
      </c>
      <c r="G10" s="96">
        <v>2005</v>
      </c>
    </row>
    <row r="11" spans="1:7" ht="39.950000000000003" customHeight="1" x14ac:dyDescent="0.2">
      <c r="A11" s="159">
        <v>2006</v>
      </c>
      <c r="B11" s="151">
        <v>27265</v>
      </c>
      <c r="C11" s="151">
        <v>14515</v>
      </c>
      <c r="D11" s="151">
        <v>1388</v>
      </c>
      <c r="E11" s="144">
        <v>43168</v>
      </c>
      <c r="F11" s="144">
        <v>60</v>
      </c>
      <c r="G11" s="96">
        <v>2006</v>
      </c>
    </row>
    <row r="12" spans="1:7" ht="39.950000000000003" customHeight="1" x14ac:dyDescent="0.2">
      <c r="A12" s="159">
        <v>2007</v>
      </c>
      <c r="B12" s="154">
        <v>58082</v>
      </c>
      <c r="C12" s="154">
        <v>15943</v>
      </c>
      <c r="D12" s="151">
        <v>1730</v>
      </c>
      <c r="E12" s="144">
        <v>75755</v>
      </c>
      <c r="F12" s="145">
        <v>164</v>
      </c>
      <c r="G12" s="96">
        <v>2007</v>
      </c>
    </row>
    <row r="13" spans="1:7" ht="39.950000000000003" customHeight="1" x14ac:dyDescent="0.2">
      <c r="A13" s="159">
        <v>2008</v>
      </c>
      <c r="B13" s="154">
        <v>77214</v>
      </c>
      <c r="C13" s="154">
        <v>16959</v>
      </c>
      <c r="D13" s="154">
        <v>2037</v>
      </c>
      <c r="E13" s="144">
        <v>96210</v>
      </c>
      <c r="F13" s="145">
        <v>359</v>
      </c>
      <c r="G13" s="96">
        <v>2008</v>
      </c>
    </row>
    <row r="14" spans="1:7" ht="39.950000000000003" customHeight="1" x14ac:dyDescent="0.2">
      <c r="A14" s="159">
        <v>2009</v>
      </c>
      <c r="B14" s="154">
        <v>115199</v>
      </c>
      <c r="C14" s="154">
        <v>19112</v>
      </c>
      <c r="D14" s="154">
        <v>4978</v>
      </c>
      <c r="E14" s="144">
        <v>139289</v>
      </c>
      <c r="F14" s="145">
        <v>1779</v>
      </c>
      <c r="G14" s="96">
        <v>2009</v>
      </c>
    </row>
    <row r="15" spans="1:7" ht="39.950000000000003" customHeight="1" x14ac:dyDescent="0.2">
      <c r="A15" s="159">
        <v>2010</v>
      </c>
      <c r="B15" s="154">
        <v>83087</v>
      </c>
      <c r="C15" s="154">
        <v>15645</v>
      </c>
      <c r="D15" s="154">
        <v>3103</v>
      </c>
      <c r="E15" s="144">
        <v>101835</v>
      </c>
      <c r="F15" s="145">
        <v>5635</v>
      </c>
      <c r="G15" s="96">
        <v>2010</v>
      </c>
    </row>
    <row r="16" spans="1:7" ht="39.950000000000003" customHeight="1" x14ac:dyDescent="0.2">
      <c r="A16" s="159">
        <v>2011</v>
      </c>
      <c r="B16" s="154">
        <v>111210</v>
      </c>
      <c r="C16" s="154">
        <v>14106</v>
      </c>
      <c r="D16" s="154">
        <v>2870</v>
      </c>
      <c r="E16" s="144">
        <v>128186</v>
      </c>
      <c r="F16" s="145">
        <v>12181</v>
      </c>
      <c r="G16" s="96">
        <v>2011</v>
      </c>
    </row>
    <row r="17" spans="1:7" ht="39.950000000000003" customHeight="1" x14ac:dyDescent="0.2">
      <c r="A17" s="159">
        <v>2012</v>
      </c>
      <c r="B17" s="154">
        <v>127640</v>
      </c>
      <c r="C17" s="154">
        <v>22817</v>
      </c>
      <c r="D17" s="154">
        <v>3836</v>
      </c>
      <c r="E17" s="144">
        <v>154293</v>
      </c>
      <c r="F17" s="145">
        <v>8219</v>
      </c>
      <c r="G17" s="96">
        <v>2012</v>
      </c>
    </row>
    <row r="18" spans="1:7" ht="39.950000000000003" customHeight="1" x14ac:dyDescent="0.2">
      <c r="A18" s="159">
        <v>2013</v>
      </c>
      <c r="B18" s="154">
        <v>98777</v>
      </c>
      <c r="C18" s="154">
        <v>24915</v>
      </c>
      <c r="D18" s="154">
        <v>3926</v>
      </c>
      <c r="E18" s="144">
        <v>127618</v>
      </c>
      <c r="F18" s="145">
        <v>6713</v>
      </c>
      <c r="G18" s="96">
        <v>2013</v>
      </c>
    </row>
    <row r="19" spans="1:7" ht="39.950000000000003" customHeight="1" x14ac:dyDescent="0.2">
      <c r="A19" s="159">
        <v>2014</v>
      </c>
      <c r="B19" s="154">
        <v>51437</v>
      </c>
      <c r="C19" s="154">
        <v>20839</v>
      </c>
      <c r="D19" s="154">
        <v>3559</v>
      </c>
      <c r="E19" s="144">
        <v>75835</v>
      </c>
      <c r="F19" s="145">
        <v>6174</v>
      </c>
      <c r="G19" s="96">
        <v>2014</v>
      </c>
    </row>
    <row r="20" spans="1:7" ht="39.950000000000003" customHeight="1" x14ac:dyDescent="0.2">
      <c r="A20" s="159">
        <v>2015</v>
      </c>
      <c r="B20" s="154">
        <v>23667</v>
      </c>
      <c r="C20" s="154">
        <v>10115</v>
      </c>
      <c r="D20" s="154">
        <v>1515</v>
      </c>
      <c r="E20" s="144">
        <v>35297</v>
      </c>
      <c r="F20" s="145">
        <v>2511</v>
      </c>
      <c r="G20" s="96">
        <v>2015</v>
      </c>
    </row>
    <row r="21" spans="1:7" ht="39.950000000000003" customHeight="1" x14ac:dyDescent="0.2">
      <c r="A21" s="159">
        <v>2016</v>
      </c>
      <c r="B21" s="154">
        <v>6979</v>
      </c>
      <c r="C21" s="154">
        <v>5897</v>
      </c>
      <c r="D21" s="154">
        <v>257</v>
      </c>
      <c r="E21" s="144">
        <v>13133</v>
      </c>
      <c r="F21" s="145">
        <v>1075</v>
      </c>
      <c r="G21" s="96">
        <v>2016</v>
      </c>
    </row>
    <row r="22" spans="1:7" ht="39.950000000000003" customHeight="1" x14ac:dyDescent="0.2">
      <c r="A22" s="159">
        <v>2017</v>
      </c>
      <c r="B22" s="154">
        <v>960</v>
      </c>
      <c r="C22" s="154">
        <v>1590</v>
      </c>
      <c r="D22" s="154">
        <v>32</v>
      </c>
      <c r="E22" s="144">
        <v>2582</v>
      </c>
      <c r="F22" s="145">
        <v>1</v>
      </c>
      <c r="G22" s="96">
        <v>2017</v>
      </c>
    </row>
    <row r="23" spans="1:7" ht="39.950000000000003" customHeight="1" thickBot="1" x14ac:dyDescent="0.25">
      <c r="A23" s="159">
        <v>2018</v>
      </c>
      <c r="B23" s="154">
        <v>422</v>
      </c>
      <c r="C23" s="154">
        <v>175</v>
      </c>
      <c r="D23" s="154">
        <v>79</v>
      </c>
      <c r="E23" s="144">
        <v>676</v>
      </c>
      <c r="F23" s="145">
        <v>17</v>
      </c>
      <c r="G23" s="96">
        <v>2018</v>
      </c>
    </row>
    <row r="24" spans="1:7" s="2" customFormat="1" ht="39.950000000000003" customHeight="1" thickBot="1" x14ac:dyDescent="0.25">
      <c r="A24" s="193" t="s">
        <v>92</v>
      </c>
      <c r="B24" s="156">
        <v>1865517</v>
      </c>
      <c r="C24" s="156">
        <v>517132</v>
      </c>
      <c r="D24" s="156">
        <f t="shared" ref="D24:F24" si="0">SUM(D7:D23)</f>
        <v>213769</v>
      </c>
      <c r="E24" s="156">
        <f t="shared" si="0"/>
        <v>2596418</v>
      </c>
      <c r="F24" s="156">
        <f t="shared" si="0"/>
        <v>102012</v>
      </c>
      <c r="G24" s="156" t="s">
        <v>16</v>
      </c>
    </row>
    <row r="25" spans="1:7" s="2" customFormat="1" ht="24" customHeight="1" x14ac:dyDescent="0.2">
      <c r="A25" s="456" t="s">
        <v>266</v>
      </c>
      <c r="B25" s="456"/>
      <c r="C25" s="132"/>
      <c r="D25" s="132"/>
      <c r="E25" s="132"/>
      <c r="F25" s="132"/>
      <c r="G25" s="132"/>
    </row>
    <row r="26" spans="1:7" ht="45" customHeight="1" x14ac:dyDescent="0.2"/>
    <row r="34" ht="35.1" customHeight="1" x14ac:dyDescent="0.2"/>
    <row r="35" ht="35.1" customHeight="1" x14ac:dyDescent="0.2"/>
    <row r="36" ht="35.1" customHeight="1" x14ac:dyDescent="0.2"/>
    <row r="37" ht="35.1" customHeight="1" x14ac:dyDescent="0.2"/>
    <row r="38" ht="35.1" customHeight="1" x14ac:dyDescent="0.2"/>
    <row r="39" ht="35.1" customHeight="1" x14ac:dyDescent="0.2"/>
    <row r="40" ht="35.1" customHeight="1" x14ac:dyDescent="0.2"/>
    <row r="41" ht="35.1" customHeight="1" x14ac:dyDescent="0.2"/>
    <row r="47" ht="35.1" customHeight="1" x14ac:dyDescent="0.2"/>
    <row r="48" ht="35.1" customHeight="1" x14ac:dyDescent="0.2"/>
    <row r="49" ht="35.1" customHeight="1" x14ac:dyDescent="0.2"/>
    <row r="50" ht="35.1" customHeight="1" x14ac:dyDescent="0.2"/>
    <row r="51" ht="35.1" customHeight="1" x14ac:dyDescent="0.2"/>
    <row r="52" ht="35.1" customHeight="1" x14ac:dyDescent="0.2"/>
    <row r="53" ht="35.1" customHeight="1" x14ac:dyDescent="0.2"/>
    <row r="54" ht="35.1" customHeight="1" x14ac:dyDescent="0.2"/>
  </sheetData>
  <mergeCells count="11">
    <mergeCell ref="A25:B25"/>
    <mergeCell ref="A1:G1"/>
    <mergeCell ref="A2:G2"/>
    <mergeCell ref="B3:F3"/>
    <mergeCell ref="A4:A6"/>
    <mergeCell ref="B4:B5"/>
    <mergeCell ref="C4:C5"/>
    <mergeCell ref="D4:D5"/>
    <mergeCell ref="E4:E5"/>
    <mergeCell ref="F4:F5"/>
    <mergeCell ref="G4:G6"/>
  </mergeCells>
  <printOptions horizontalCentered="1"/>
  <pageMargins left="0.25" right="0.25" top="0.48" bottom="0.46" header="0.3" footer="0.3"/>
  <pageSetup paperSize="9" scale="54" orientation="landscape" r:id="rId1"/>
  <headerFooter>
    <oddFooter xml:space="preserve">&amp;C&amp;"Arial,غامق"&amp;16  9&amp;"Arial,عادي"&amp;14
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K32"/>
  <sheetViews>
    <sheetView rightToLeft="1" view="pageBreakPreview" zoomScale="60" workbookViewId="0">
      <selection activeCell="J17" sqref="J17"/>
    </sheetView>
  </sheetViews>
  <sheetFormatPr defaultRowHeight="12.75" x14ac:dyDescent="0.2"/>
  <cols>
    <col min="1" max="1" width="36.28515625" style="4" customWidth="1"/>
    <col min="2" max="2" width="34.42578125" style="4" customWidth="1"/>
    <col min="3" max="3" width="31.28515625" style="4" customWidth="1"/>
    <col min="4" max="4" width="28.7109375" style="4" customWidth="1"/>
    <col min="5" max="5" width="29.85546875" style="4" customWidth="1"/>
    <col min="6" max="6" width="34" style="4" customWidth="1"/>
    <col min="7" max="7" width="22" style="4" customWidth="1"/>
    <col min="8" max="8" width="9.140625" style="4" customWidth="1"/>
    <col min="9" max="16384" width="9.140625" style="4"/>
  </cols>
  <sheetData>
    <row r="1" spans="1:11" ht="45.75" customHeight="1" x14ac:dyDescent="0.2">
      <c r="A1" s="363" t="s">
        <v>221</v>
      </c>
      <c r="B1" s="363"/>
      <c r="C1" s="363"/>
      <c r="D1" s="363"/>
      <c r="E1" s="363"/>
      <c r="F1" s="363"/>
      <c r="G1" s="363"/>
    </row>
    <row r="2" spans="1:11" ht="47.25" customHeight="1" x14ac:dyDescent="0.2">
      <c r="A2" s="363" t="s">
        <v>222</v>
      </c>
      <c r="B2" s="363"/>
      <c r="C2" s="363"/>
      <c r="D2" s="363"/>
      <c r="E2" s="363"/>
      <c r="F2" s="363"/>
      <c r="G2" s="363"/>
    </row>
    <row r="3" spans="1:11" ht="38.25" customHeight="1" thickBot="1" x14ac:dyDescent="0.25">
      <c r="A3" s="8" t="s">
        <v>64</v>
      </c>
      <c r="B3" s="395"/>
      <c r="C3" s="395"/>
      <c r="D3" s="395"/>
      <c r="E3" s="395"/>
      <c r="F3" s="395"/>
      <c r="G3" s="9" t="s">
        <v>65</v>
      </c>
    </row>
    <row r="4" spans="1:11" s="5" customFormat="1" ht="45.75" customHeight="1" x14ac:dyDescent="0.2">
      <c r="A4" s="396"/>
      <c r="B4" s="400" t="s">
        <v>241</v>
      </c>
      <c r="C4" s="399" t="s">
        <v>211</v>
      </c>
      <c r="D4" s="400" t="s">
        <v>66</v>
      </c>
      <c r="E4" s="400" t="s">
        <v>67</v>
      </c>
      <c r="F4" s="402" t="s">
        <v>68</v>
      </c>
      <c r="G4" s="461"/>
    </row>
    <row r="5" spans="1:11" s="5" customFormat="1" ht="6" customHeight="1" x14ac:dyDescent="0.2">
      <c r="A5" s="397"/>
      <c r="B5" s="400"/>
      <c r="C5" s="400"/>
      <c r="D5" s="400"/>
      <c r="E5" s="400"/>
      <c r="F5" s="402"/>
      <c r="G5" s="443"/>
    </row>
    <row r="6" spans="1:11" s="5" customFormat="1" ht="1.5" customHeight="1" x14ac:dyDescent="0.2">
      <c r="A6" s="397"/>
      <c r="B6" s="443" t="s">
        <v>214</v>
      </c>
      <c r="C6" s="400" t="s">
        <v>242</v>
      </c>
      <c r="D6" s="400" t="s">
        <v>72</v>
      </c>
      <c r="E6" s="400" t="s">
        <v>73</v>
      </c>
      <c r="F6" s="402" t="s">
        <v>74</v>
      </c>
      <c r="G6" s="443"/>
    </row>
    <row r="7" spans="1:11" s="5" customFormat="1" ht="63.75" customHeight="1" thickBot="1" x14ac:dyDescent="0.25">
      <c r="A7" s="398"/>
      <c r="B7" s="444"/>
      <c r="C7" s="437"/>
      <c r="D7" s="437"/>
      <c r="E7" s="437"/>
      <c r="F7" s="440"/>
      <c r="G7" s="444"/>
    </row>
    <row r="8" spans="1:11" ht="39.950000000000003" customHeight="1" x14ac:dyDescent="0.2">
      <c r="A8" s="149" t="s">
        <v>17</v>
      </c>
      <c r="B8" s="82">
        <v>163407</v>
      </c>
      <c r="C8" s="82">
        <v>67512</v>
      </c>
      <c r="D8" s="132">
        <v>19712</v>
      </c>
      <c r="E8" s="82">
        <f t="shared" ref="E8:E23" si="0">SUM(B8:D8)</f>
        <v>250631</v>
      </c>
      <c r="F8" s="82">
        <v>6857</v>
      </c>
      <c r="G8" s="150" t="s">
        <v>75</v>
      </c>
    </row>
    <row r="9" spans="1:11" ht="39.950000000000003" customHeight="1" x14ac:dyDescent="0.2">
      <c r="A9" s="149" t="s">
        <v>19</v>
      </c>
      <c r="B9" s="82">
        <v>88650</v>
      </c>
      <c r="C9" s="82">
        <v>20309</v>
      </c>
      <c r="D9" s="151">
        <v>11341</v>
      </c>
      <c r="E9" s="82">
        <f t="shared" si="0"/>
        <v>120300</v>
      </c>
      <c r="F9" s="148">
        <v>248</v>
      </c>
      <c r="G9" s="152" t="s">
        <v>20</v>
      </c>
    </row>
    <row r="10" spans="1:11" ht="39.950000000000003" customHeight="1" x14ac:dyDescent="0.2">
      <c r="A10" s="133" t="s">
        <v>21</v>
      </c>
      <c r="B10" s="151">
        <v>96583</v>
      </c>
      <c r="C10" s="151">
        <v>33714</v>
      </c>
      <c r="D10" s="151">
        <v>12621</v>
      </c>
      <c r="E10" s="82">
        <f t="shared" si="0"/>
        <v>142918</v>
      </c>
      <c r="F10" s="151">
        <v>8034</v>
      </c>
      <c r="G10" s="152" t="s">
        <v>22</v>
      </c>
      <c r="K10" s="4" t="s">
        <v>76</v>
      </c>
    </row>
    <row r="11" spans="1:11" ht="39.950000000000003" customHeight="1" x14ac:dyDescent="0.2">
      <c r="A11" s="133" t="s">
        <v>23</v>
      </c>
      <c r="B11" s="151">
        <v>80078</v>
      </c>
      <c r="C11" s="151">
        <v>37626</v>
      </c>
      <c r="D11" s="151">
        <v>16061</v>
      </c>
      <c r="E11" s="82">
        <f t="shared" si="0"/>
        <v>133765</v>
      </c>
      <c r="F11" s="151">
        <v>1359</v>
      </c>
      <c r="G11" s="152" t="s">
        <v>24</v>
      </c>
    </row>
    <row r="12" spans="1:11" ht="39.950000000000003" customHeight="1" x14ac:dyDescent="0.2">
      <c r="A12" s="133" t="s">
        <v>25</v>
      </c>
      <c r="B12" s="151">
        <v>822115</v>
      </c>
      <c r="C12" s="151">
        <v>126165</v>
      </c>
      <c r="D12" s="151">
        <v>46971</v>
      </c>
      <c r="E12" s="82">
        <f t="shared" si="0"/>
        <v>995251</v>
      </c>
      <c r="F12" s="151">
        <v>27466</v>
      </c>
      <c r="G12" s="152" t="s">
        <v>26</v>
      </c>
    </row>
    <row r="13" spans="1:11" ht="39.950000000000003" customHeight="1" x14ac:dyDescent="0.2">
      <c r="A13" s="133" t="s">
        <v>27</v>
      </c>
      <c r="B13" s="151">
        <v>99172</v>
      </c>
      <c r="C13" s="151">
        <v>36569</v>
      </c>
      <c r="D13" s="151">
        <v>15911</v>
      </c>
      <c r="E13" s="82">
        <f t="shared" si="0"/>
        <v>151652</v>
      </c>
      <c r="F13" s="151">
        <v>8611</v>
      </c>
      <c r="G13" s="152" t="s">
        <v>28</v>
      </c>
    </row>
    <row r="14" spans="1:11" ht="39.950000000000003" customHeight="1" x14ac:dyDescent="0.2">
      <c r="A14" s="133" t="s">
        <v>29</v>
      </c>
      <c r="B14" s="151">
        <v>57487</v>
      </c>
      <c r="C14" s="151">
        <v>11532</v>
      </c>
      <c r="D14" s="151">
        <v>6250</v>
      </c>
      <c r="E14" s="82">
        <f t="shared" si="0"/>
        <v>75269</v>
      </c>
      <c r="F14" s="151">
        <v>6219</v>
      </c>
      <c r="G14" s="152" t="s">
        <v>30</v>
      </c>
    </row>
    <row r="15" spans="1:11" ht="39.950000000000003" customHeight="1" x14ac:dyDescent="0.2">
      <c r="A15" s="133" t="s">
        <v>31</v>
      </c>
      <c r="B15" s="151">
        <v>39774</v>
      </c>
      <c r="C15" s="151">
        <v>28498</v>
      </c>
      <c r="D15" s="151">
        <v>13893</v>
      </c>
      <c r="E15" s="82">
        <f t="shared" si="0"/>
        <v>82165</v>
      </c>
      <c r="F15" s="151">
        <v>10822</v>
      </c>
      <c r="G15" s="152" t="s">
        <v>32</v>
      </c>
    </row>
    <row r="16" spans="1:11" ht="39.950000000000003" customHeight="1" x14ac:dyDescent="0.2">
      <c r="A16" s="133" t="s">
        <v>33</v>
      </c>
      <c r="B16" s="151">
        <v>59437</v>
      </c>
      <c r="C16" s="151">
        <v>46799</v>
      </c>
      <c r="D16" s="151">
        <v>9717</v>
      </c>
      <c r="E16" s="82">
        <f t="shared" si="0"/>
        <v>115953</v>
      </c>
      <c r="F16" s="148">
        <v>2193</v>
      </c>
      <c r="G16" s="152" t="s">
        <v>77</v>
      </c>
    </row>
    <row r="17" spans="1:7" ht="39.950000000000003" customHeight="1" x14ac:dyDescent="0.2">
      <c r="A17" s="133" t="s">
        <v>35</v>
      </c>
      <c r="B17" s="151">
        <v>74537</v>
      </c>
      <c r="C17" s="151">
        <v>20144</v>
      </c>
      <c r="D17" s="151">
        <v>6208</v>
      </c>
      <c r="E17" s="82">
        <f t="shared" si="0"/>
        <v>100889</v>
      </c>
      <c r="F17" s="151">
        <v>9945</v>
      </c>
      <c r="G17" s="152" t="s">
        <v>78</v>
      </c>
    </row>
    <row r="18" spans="1:7" ht="39.950000000000003" customHeight="1" x14ac:dyDescent="0.2">
      <c r="A18" s="133" t="s">
        <v>37</v>
      </c>
      <c r="B18" s="151">
        <v>71447</v>
      </c>
      <c r="C18" s="151">
        <v>16257</v>
      </c>
      <c r="D18" s="151">
        <v>13458</v>
      </c>
      <c r="E18" s="82">
        <f t="shared" si="0"/>
        <v>101162</v>
      </c>
      <c r="F18" s="151">
        <v>5925</v>
      </c>
      <c r="G18" s="152" t="s">
        <v>79</v>
      </c>
    </row>
    <row r="19" spans="1:7" ht="39.950000000000003" customHeight="1" x14ac:dyDescent="0.2">
      <c r="A19" s="133" t="s">
        <v>39</v>
      </c>
      <c r="B19" s="153">
        <v>31150</v>
      </c>
      <c r="C19" s="153">
        <v>16337</v>
      </c>
      <c r="D19" s="151">
        <v>4220</v>
      </c>
      <c r="E19" s="82">
        <f t="shared" si="0"/>
        <v>51707</v>
      </c>
      <c r="F19" s="151">
        <v>3978</v>
      </c>
      <c r="G19" s="152" t="s">
        <v>80</v>
      </c>
    </row>
    <row r="20" spans="1:7" ht="39.950000000000003" customHeight="1" x14ac:dyDescent="0.2">
      <c r="A20" s="133" t="s">
        <v>41</v>
      </c>
      <c r="B20" s="151">
        <v>50399</v>
      </c>
      <c r="C20" s="151">
        <v>15618</v>
      </c>
      <c r="D20" s="151">
        <v>13304</v>
      </c>
      <c r="E20" s="82">
        <f t="shared" si="0"/>
        <v>79321</v>
      </c>
      <c r="F20" s="151">
        <v>3356</v>
      </c>
      <c r="G20" s="152" t="s">
        <v>81</v>
      </c>
    </row>
    <row r="21" spans="1:7" ht="39.950000000000003" customHeight="1" x14ac:dyDescent="0.2">
      <c r="A21" s="133" t="s">
        <v>43</v>
      </c>
      <c r="B21" s="153">
        <v>32187</v>
      </c>
      <c r="C21" s="151">
        <v>12634</v>
      </c>
      <c r="D21" s="151">
        <v>6310</v>
      </c>
      <c r="E21" s="82">
        <f t="shared" si="0"/>
        <v>51131</v>
      </c>
      <c r="F21" s="151">
        <v>1584</v>
      </c>
      <c r="G21" s="152" t="s">
        <v>82</v>
      </c>
    </row>
    <row r="22" spans="1:7" ht="39.950000000000003" customHeight="1" thickBot="1" x14ac:dyDescent="0.25">
      <c r="A22" s="134" t="s">
        <v>45</v>
      </c>
      <c r="B22" s="154">
        <v>99094</v>
      </c>
      <c r="C22" s="154">
        <v>27418</v>
      </c>
      <c r="D22" s="132">
        <v>17792</v>
      </c>
      <c r="E22" s="132">
        <f t="shared" si="0"/>
        <v>144304</v>
      </c>
      <c r="F22" s="154">
        <v>5415</v>
      </c>
      <c r="G22" s="155" t="s">
        <v>83</v>
      </c>
    </row>
    <row r="23" spans="1:7" s="5" customFormat="1" ht="39.950000000000003" customHeight="1" thickBot="1" x14ac:dyDescent="0.25">
      <c r="A23" s="135" t="s">
        <v>13</v>
      </c>
      <c r="B23" s="156">
        <v>1865517</v>
      </c>
      <c r="C23" s="156">
        <v>517132</v>
      </c>
      <c r="D23" s="156">
        <v>213769</v>
      </c>
      <c r="E23" s="156">
        <f t="shared" si="0"/>
        <v>2596418</v>
      </c>
      <c r="F23" s="156">
        <v>102012</v>
      </c>
      <c r="G23" s="136" t="s">
        <v>16</v>
      </c>
    </row>
    <row r="24" spans="1:7" ht="39.950000000000003" customHeight="1" x14ac:dyDescent="0.2">
      <c r="A24" s="456" t="s">
        <v>268</v>
      </c>
      <c r="B24" s="456"/>
      <c r="C24" s="16"/>
      <c r="D24" s="16"/>
      <c r="E24" s="16"/>
      <c r="F24" s="16"/>
      <c r="G24" s="16"/>
    </row>
    <row r="25" spans="1:7" ht="30.75" customHeight="1" x14ac:dyDescent="0.2">
      <c r="A25" s="17"/>
      <c r="B25" s="17"/>
      <c r="C25" s="17"/>
      <c r="D25" s="17"/>
      <c r="E25" s="17"/>
      <c r="F25" s="17"/>
      <c r="G25" s="17"/>
    </row>
    <row r="32" spans="1:7" x14ac:dyDescent="0.2">
      <c r="B32" s="192"/>
    </row>
  </sheetData>
  <mergeCells count="16">
    <mergeCell ref="A24:B24"/>
    <mergeCell ref="C6:C7"/>
    <mergeCell ref="D6:D7"/>
    <mergeCell ref="E6:E7"/>
    <mergeCell ref="A1:G1"/>
    <mergeCell ref="A2:G2"/>
    <mergeCell ref="B3:F3"/>
    <mergeCell ref="A4:A7"/>
    <mergeCell ref="B4:B5"/>
    <mergeCell ref="C4:C5"/>
    <mergeCell ref="D4:D5"/>
    <mergeCell ref="E4:E5"/>
    <mergeCell ref="F6:F7"/>
    <mergeCell ref="F4:F5"/>
    <mergeCell ref="G4:G7"/>
    <mergeCell ref="B6:B7"/>
  </mergeCells>
  <printOptions horizontalCentered="1"/>
  <pageMargins left="0" right="0" top="0.68" bottom="0.62" header="0.3" footer="0.3"/>
  <pageSetup paperSize="9" scale="55" orientation="landscape" r:id="rId1"/>
  <headerFooter>
    <oddFooter>&amp;C&amp;14 &amp;"Arial,غامق"&amp;18 &amp;16 8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50"/>
  <sheetViews>
    <sheetView rightToLeft="1" view="pageBreakPreview" topLeftCell="A6" zoomScaleSheetLayoutView="100" workbookViewId="0">
      <selection activeCell="B39" sqref="B39"/>
    </sheetView>
  </sheetViews>
  <sheetFormatPr defaultRowHeight="12.75" x14ac:dyDescent="0.2"/>
  <cols>
    <col min="1" max="1" width="28" style="4" customWidth="1"/>
    <col min="2" max="2" width="30.85546875" style="4" customWidth="1"/>
    <col min="3" max="3" width="39.5703125" style="4" customWidth="1"/>
    <col min="4" max="4" width="35" style="4" customWidth="1"/>
    <col min="5" max="5" width="22.7109375" style="4" customWidth="1"/>
    <col min="6" max="16384" width="9.140625" style="4"/>
  </cols>
  <sheetData>
    <row r="1" spans="1:8" ht="17.25" hidden="1" customHeight="1" x14ac:dyDescent="0.2"/>
    <row r="2" spans="1:8" ht="36" hidden="1" customHeight="1" x14ac:dyDescent="0.2"/>
    <row r="3" spans="1:8" ht="36" hidden="1" customHeight="1" x14ac:dyDescent="0.2"/>
    <row r="4" spans="1:8" hidden="1" x14ac:dyDescent="0.2"/>
    <row r="5" spans="1:8" hidden="1" x14ac:dyDescent="0.2"/>
    <row r="6" spans="1:8" ht="19.5" customHeight="1" x14ac:dyDescent="0.2">
      <c r="A6" s="464" t="s">
        <v>271</v>
      </c>
      <c r="B6" s="464"/>
      <c r="C6" s="464"/>
      <c r="D6" s="464"/>
      <c r="E6" s="464"/>
    </row>
    <row r="7" spans="1:8" ht="21" customHeight="1" x14ac:dyDescent="0.2">
      <c r="A7" s="423" t="s">
        <v>272</v>
      </c>
      <c r="B7" s="423"/>
      <c r="C7" s="423"/>
      <c r="D7" s="423"/>
      <c r="E7" s="423"/>
    </row>
    <row r="8" spans="1:8" ht="22.5" customHeight="1" x14ac:dyDescent="0.2">
      <c r="A8" s="212" t="s">
        <v>53</v>
      </c>
      <c r="B8" s="464"/>
      <c r="C8" s="464"/>
      <c r="D8" s="465" t="s">
        <v>54</v>
      </c>
      <c r="E8" s="465"/>
    </row>
    <row r="9" spans="1:8" s="5" customFormat="1" ht="21" customHeight="1" x14ac:dyDescent="0.2">
      <c r="A9" s="466" t="s">
        <v>138</v>
      </c>
      <c r="B9" s="469" t="s">
        <v>55</v>
      </c>
      <c r="C9" s="469"/>
      <c r="D9" s="469" t="s">
        <v>13</v>
      </c>
      <c r="E9" s="466" t="s">
        <v>14</v>
      </c>
    </row>
    <row r="10" spans="1:8" s="5" customFormat="1" ht="18.75" customHeight="1" x14ac:dyDescent="0.2">
      <c r="A10" s="467"/>
      <c r="B10" s="469" t="s">
        <v>56</v>
      </c>
      <c r="C10" s="469"/>
      <c r="D10" s="469"/>
      <c r="E10" s="467"/>
    </row>
    <row r="11" spans="1:8" s="5" customFormat="1" ht="15.75" customHeight="1" x14ac:dyDescent="0.2">
      <c r="A11" s="467"/>
      <c r="B11" s="309" t="s">
        <v>57</v>
      </c>
      <c r="C11" s="309" t="s">
        <v>58</v>
      </c>
      <c r="D11" s="466"/>
      <c r="E11" s="467"/>
    </row>
    <row r="12" spans="1:8" s="5" customFormat="1" ht="19.5" customHeight="1" x14ac:dyDescent="0.2">
      <c r="A12" s="468"/>
      <c r="B12" s="310" t="s">
        <v>59</v>
      </c>
      <c r="C12" s="311" t="s">
        <v>60</v>
      </c>
      <c r="D12" s="311" t="s">
        <v>16</v>
      </c>
      <c r="E12" s="468"/>
    </row>
    <row r="13" spans="1:8" ht="27" customHeight="1" x14ac:dyDescent="0.2">
      <c r="A13" s="213" t="s">
        <v>17</v>
      </c>
      <c r="B13" s="206">
        <v>56</v>
      </c>
      <c r="C13" s="206">
        <v>17</v>
      </c>
      <c r="D13" s="214">
        <f t="shared" ref="D13:D27" si="0">SUM(B13:C13)</f>
        <v>73</v>
      </c>
      <c r="E13" s="216" t="s">
        <v>18</v>
      </c>
    </row>
    <row r="14" spans="1:8" ht="27" customHeight="1" x14ac:dyDescent="0.2">
      <c r="A14" s="195" t="s">
        <v>19</v>
      </c>
      <c r="B14" s="206">
        <v>22</v>
      </c>
      <c r="C14" s="206">
        <v>4</v>
      </c>
      <c r="D14" s="206">
        <f t="shared" si="0"/>
        <v>26</v>
      </c>
      <c r="E14" s="217" t="s">
        <v>20</v>
      </c>
      <c r="H14" s="4" t="s">
        <v>61</v>
      </c>
    </row>
    <row r="15" spans="1:8" ht="27" customHeight="1" x14ac:dyDescent="0.2">
      <c r="A15" s="195" t="s">
        <v>21</v>
      </c>
      <c r="B15" s="206">
        <v>32</v>
      </c>
      <c r="C15" s="206">
        <v>12</v>
      </c>
      <c r="D15" s="206">
        <f t="shared" si="0"/>
        <v>44</v>
      </c>
      <c r="E15" s="217" t="s">
        <v>22</v>
      </c>
    </row>
    <row r="16" spans="1:8" ht="27" customHeight="1" x14ac:dyDescent="0.2">
      <c r="A16" s="195" t="s">
        <v>23</v>
      </c>
      <c r="B16" s="206">
        <v>76</v>
      </c>
      <c r="C16" s="206">
        <v>7</v>
      </c>
      <c r="D16" s="206">
        <f t="shared" si="0"/>
        <v>83</v>
      </c>
      <c r="E16" s="217" t="s">
        <v>24</v>
      </c>
    </row>
    <row r="17" spans="1:5" ht="27" customHeight="1" x14ac:dyDescent="0.2">
      <c r="A17" s="195" t="s">
        <v>25</v>
      </c>
      <c r="B17" s="206">
        <v>25</v>
      </c>
      <c r="C17" s="206">
        <v>0</v>
      </c>
      <c r="D17" s="206">
        <f t="shared" si="0"/>
        <v>25</v>
      </c>
      <c r="E17" s="217" t="s">
        <v>26</v>
      </c>
    </row>
    <row r="18" spans="1:5" ht="27" customHeight="1" x14ac:dyDescent="0.2">
      <c r="A18" s="195" t="s">
        <v>27</v>
      </c>
      <c r="B18" s="206">
        <v>34</v>
      </c>
      <c r="C18" s="206">
        <v>10</v>
      </c>
      <c r="D18" s="206">
        <f t="shared" si="0"/>
        <v>44</v>
      </c>
      <c r="E18" s="217" t="s">
        <v>28</v>
      </c>
    </row>
    <row r="19" spans="1:5" ht="27" customHeight="1" x14ac:dyDescent="0.2">
      <c r="A19" s="195" t="s">
        <v>29</v>
      </c>
      <c r="B19" s="206">
        <v>14</v>
      </c>
      <c r="C19" s="206">
        <v>1</v>
      </c>
      <c r="D19" s="206">
        <f t="shared" si="0"/>
        <v>15</v>
      </c>
      <c r="E19" s="217" t="s">
        <v>30</v>
      </c>
    </row>
    <row r="20" spans="1:5" ht="27" customHeight="1" x14ac:dyDescent="0.2">
      <c r="A20" s="195" t="s">
        <v>31</v>
      </c>
      <c r="B20" s="206">
        <v>34</v>
      </c>
      <c r="C20" s="206">
        <v>7</v>
      </c>
      <c r="D20" s="206">
        <f t="shared" si="0"/>
        <v>41</v>
      </c>
      <c r="E20" s="217" t="s">
        <v>32</v>
      </c>
    </row>
    <row r="21" spans="1:5" ht="27" customHeight="1" x14ac:dyDescent="0.2">
      <c r="A21" s="195" t="s">
        <v>33</v>
      </c>
      <c r="B21" s="206">
        <v>30</v>
      </c>
      <c r="C21" s="206">
        <v>0</v>
      </c>
      <c r="D21" s="206">
        <f t="shared" si="0"/>
        <v>30</v>
      </c>
      <c r="E21" s="217" t="s">
        <v>34</v>
      </c>
    </row>
    <row r="22" spans="1:5" ht="27" customHeight="1" x14ac:dyDescent="0.2">
      <c r="A22" s="195" t="s">
        <v>35</v>
      </c>
      <c r="B22" s="206">
        <v>20</v>
      </c>
      <c r="C22" s="206">
        <v>21</v>
      </c>
      <c r="D22" s="206">
        <f t="shared" si="0"/>
        <v>41</v>
      </c>
      <c r="E22" s="217" t="s">
        <v>36</v>
      </c>
    </row>
    <row r="23" spans="1:5" ht="27" customHeight="1" x14ac:dyDescent="0.2">
      <c r="A23" s="195" t="s">
        <v>37</v>
      </c>
      <c r="B23" s="206">
        <v>20</v>
      </c>
      <c r="C23" s="206">
        <v>7</v>
      </c>
      <c r="D23" s="206">
        <f t="shared" si="0"/>
        <v>27</v>
      </c>
      <c r="E23" s="217" t="s">
        <v>38</v>
      </c>
    </row>
    <row r="24" spans="1:5" ht="27" customHeight="1" x14ac:dyDescent="0.2">
      <c r="A24" s="195" t="s">
        <v>39</v>
      </c>
      <c r="B24" s="206">
        <v>28</v>
      </c>
      <c r="C24" s="206">
        <v>4</v>
      </c>
      <c r="D24" s="206">
        <f t="shared" si="0"/>
        <v>32</v>
      </c>
      <c r="E24" s="217" t="s">
        <v>40</v>
      </c>
    </row>
    <row r="25" spans="1:5" ht="27" customHeight="1" x14ac:dyDescent="0.2">
      <c r="A25" s="195" t="s">
        <v>41</v>
      </c>
      <c r="B25" s="206">
        <v>43</v>
      </c>
      <c r="C25" s="206">
        <v>30</v>
      </c>
      <c r="D25" s="206">
        <f t="shared" si="0"/>
        <v>73</v>
      </c>
      <c r="E25" s="217" t="s">
        <v>42</v>
      </c>
    </row>
    <row r="26" spans="1:5" ht="27" customHeight="1" x14ac:dyDescent="0.2">
      <c r="A26" s="195" t="s">
        <v>43</v>
      </c>
      <c r="B26" s="206">
        <v>13</v>
      </c>
      <c r="C26" s="206">
        <v>26</v>
      </c>
      <c r="D26" s="206">
        <f t="shared" si="0"/>
        <v>39</v>
      </c>
      <c r="E26" s="217" t="s">
        <v>44</v>
      </c>
    </row>
    <row r="27" spans="1:5" ht="27" customHeight="1" thickBot="1" x14ac:dyDescent="0.25">
      <c r="A27" s="195" t="s">
        <v>45</v>
      </c>
      <c r="B27" s="206">
        <v>60</v>
      </c>
      <c r="C27" s="206">
        <v>6</v>
      </c>
      <c r="D27" s="206">
        <f t="shared" si="0"/>
        <v>66</v>
      </c>
      <c r="E27" s="217" t="s">
        <v>46</v>
      </c>
    </row>
    <row r="28" spans="1:5" s="5" customFormat="1" ht="25.5" customHeight="1" thickBot="1" x14ac:dyDescent="0.25">
      <c r="A28" s="218" t="s">
        <v>13</v>
      </c>
      <c r="B28" s="218">
        <f>SUM(B13:B27)</f>
        <v>507</v>
      </c>
      <c r="C28" s="218">
        <f>SUM(C13:C27)</f>
        <v>152</v>
      </c>
      <c r="D28" s="218">
        <f>SUM(D13:D27)</f>
        <v>659</v>
      </c>
      <c r="E28" s="308" t="s">
        <v>16</v>
      </c>
    </row>
    <row r="29" spans="1:5" ht="18.75" customHeight="1" x14ac:dyDescent="0.2">
      <c r="A29" s="462" t="s">
        <v>240</v>
      </c>
      <c r="B29" s="462"/>
      <c r="C29" s="462"/>
      <c r="D29" s="463"/>
      <c r="E29" s="463"/>
    </row>
    <row r="34" spans="1:3" x14ac:dyDescent="0.2">
      <c r="B34" s="1" t="s">
        <v>61</v>
      </c>
    </row>
    <row r="36" spans="1:3" x14ac:dyDescent="0.2">
      <c r="A36" s="1" t="s">
        <v>62</v>
      </c>
    </row>
    <row r="38" spans="1:3" x14ac:dyDescent="0.2">
      <c r="C38" s="4" t="s">
        <v>63</v>
      </c>
    </row>
    <row r="45" spans="1:3" ht="25.5" customHeight="1" x14ac:dyDescent="0.2"/>
    <row r="50" spans="1:4" s="7" customFormat="1" ht="23.25" x14ac:dyDescent="0.35">
      <c r="A50" s="4"/>
      <c r="B50" s="4"/>
      <c r="C50" s="4"/>
      <c r="D50" s="4"/>
    </row>
  </sheetData>
  <mergeCells count="11">
    <mergeCell ref="A29:C29"/>
    <mergeCell ref="D29:E29"/>
    <mergeCell ref="A6:E6"/>
    <mergeCell ref="A7:E7"/>
    <mergeCell ref="B8:C8"/>
    <mergeCell ref="D8:E8"/>
    <mergeCell ref="A9:A12"/>
    <mergeCell ref="B9:C9"/>
    <mergeCell ref="D9:D11"/>
    <mergeCell ref="E9:E12"/>
    <mergeCell ref="B10:C10"/>
  </mergeCells>
  <printOptions horizontalCentered="1"/>
  <pageMargins left="0.25" right="0.25" top="0.75" bottom="0.75" header="0.3" footer="0.3"/>
  <pageSetup paperSize="9" scale="80" orientation="landscape" r:id="rId1"/>
  <headerFooter>
    <oddFooter>&amp;C&amp;"Arial,غامق"&amp;14 7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26"/>
  <sheetViews>
    <sheetView rightToLeft="1" view="pageBreakPreview" topLeftCell="A13" zoomScale="82" zoomScaleSheetLayoutView="82" workbookViewId="0">
      <selection activeCell="K17" sqref="K17"/>
    </sheetView>
  </sheetViews>
  <sheetFormatPr defaultRowHeight="12.75" x14ac:dyDescent="0.2"/>
  <cols>
    <col min="1" max="1" width="19.85546875" style="4" customWidth="1"/>
    <col min="2" max="2" width="34.140625" style="4" customWidth="1"/>
    <col min="3" max="3" width="28.5703125" style="4" customWidth="1"/>
    <col min="4" max="4" width="38.5703125" style="4" customWidth="1"/>
    <col min="5" max="5" width="20.85546875" style="4" customWidth="1"/>
    <col min="6" max="6" width="27" style="4" customWidth="1"/>
    <col min="7" max="16384" width="9.140625" style="4"/>
  </cols>
  <sheetData>
    <row r="1" spans="1:6" ht="26.25" customHeight="1" x14ac:dyDescent="0.2">
      <c r="A1" s="423" t="s">
        <v>257</v>
      </c>
      <c r="B1" s="423"/>
      <c r="C1" s="423"/>
      <c r="D1" s="423"/>
      <c r="E1" s="423"/>
      <c r="F1" s="423"/>
    </row>
    <row r="2" spans="1:6" ht="31.5" customHeight="1" x14ac:dyDescent="0.2">
      <c r="A2" s="423" t="s">
        <v>258</v>
      </c>
      <c r="B2" s="423"/>
      <c r="C2" s="423"/>
      <c r="D2" s="423"/>
      <c r="E2" s="423"/>
      <c r="F2" s="423"/>
    </row>
    <row r="3" spans="1:6" ht="21" customHeight="1" x14ac:dyDescent="0.2">
      <c r="A3" s="212" t="s">
        <v>9</v>
      </c>
      <c r="B3" s="464"/>
      <c r="C3" s="464"/>
      <c r="D3" s="464"/>
      <c r="E3" s="465" t="s">
        <v>10</v>
      </c>
      <c r="F3" s="465"/>
    </row>
    <row r="4" spans="1:6" s="5" customFormat="1" ht="20.25" customHeight="1" x14ac:dyDescent="0.2">
      <c r="A4" s="474" t="s">
        <v>138</v>
      </c>
      <c r="B4" s="208" t="s">
        <v>182</v>
      </c>
      <c r="C4" s="208" t="s">
        <v>11</v>
      </c>
      <c r="D4" s="208" t="s">
        <v>12</v>
      </c>
      <c r="E4" s="208" t="s">
        <v>13</v>
      </c>
      <c r="F4" s="474" t="s">
        <v>14</v>
      </c>
    </row>
    <row r="5" spans="1:6" s="5" customFormat="1" ht="24.95" customHeight="1" x14ac:dyDescent="0.2">
      <c r="A5" s="475"/>
      <c r="B5" s="209" t="s">
        <v>180</v>
      </c>
      <c r="C5" s="209" t="s">
        <v>15</v>
      </c>
      <c r="D5" s="209" t="s">
        <v>179</v>
      </c>
      <c r="E5" s="210" t="s">
        <v>16</v>
      </c>
      <c r="F5" s="475"/>
    </row>
    <row r="6" spans="1:6" ht="24.95" customHeight="1" x14ac:dyDescent="0.2">
      <c r="A6" s="213" t="s">
        <v>52</v>
      </c>
      <c r="B6" s="214">
        <v>517</v>
      </c>
      <c r="C6" s="215">
        <v>1287</v>
      </c>
      <c r="D6" s="206">
        <v>884</v>
      </c>
      <c r="E6" s="214">
        <f t="shared" ref="E6:E21" si="0">SUM(B6:D6)</f>
        <v>2688</v>
      </c>
      <c r="F6" s="216" t="s">
        <v>18</v>
      </c>
    </row>
    <row r="7" spans="1:6" ht="24.95" customHeight="1" x14ac:dyDescent="0.2">
      <c r="A7" s="195" t="s">
        <v>19</v>
      </c>
      <c r="B7" s="206">
        <v>435</v>
      </c>
      <c r="C7" s="206">
        <v>555</v>
      </c>
      <c r="D7" s="206">
        <v>714</v>
      </c>
      <c r="E7" s="206">
        <f t="shared" si="0"/>
        <v>1704</v>
      </c>
      <c r="F7" s="217" t="s">
        <v>20</v>
      </c>
    </row>
    <row r="8" spans="1:6" ht="24.95" customHeight="1" x14ac:dyDescent="0.2">
      <c r="A8" s="195" t="s">
        <v>21</v>
      </c>
      <c r="B8" s="206">
        <v>500</v>
      </c>
      <c r="C8" s="206">
        <v>1028</v>
      </c>
      <c r="D8" s="206">
        <v>855</v>
      </c>
      <c r="E8" s="206">
        <f t="shared" si="0"/>
        <v>2383</v>
      </c>
      <c r="F8" s="217" t="s">
        <v>22</v>
      </c>
    </row>
    <row r="9" spans="1:6" ht="24.95" customHeight="1" x14ac:dyDescent="0.2">
      <c r="A9" s="195" t="s">
        <v>23</v>
      </c>
      <c r="B9" s="206">
        <v>1422</v>
      </c>
      <c r="C9" s="206">
        <v>1627</v>
      </c>
      <c r="D9" s="206">
        <v>1910</v>
      </c>
      <c r="E9" s="206">
        <f t="shared" si="0"/>
        <v>4959</v>
      </c>
      <c r="F9" s="217" t="s">
        <v>24</v>
      </c>
    </row>
    <row r="10" spans="1:6" ht="24.95" customHeight="1" x14ac:dyDescent="0.2">
      <c r="A10" s="195" t="s">
        <v>25</v>
      </c>
      <c r="B10" s="206">
        <v>146</v>
      </c>
      <c r="C10" s="206">
        <v>446</v>
      </c>
      <c r="D10" s="206">
        <v>80</v>
      </c>
      <c r="E10" s="206">
        <f t="shared" si="0"/>
        <v>672</v>
      </c>
      <c r="F10" s="217" t="s">
        <v>26</v>
      </c>
    </row>
    <row r="11" spans="1:6" ht="24.95" customHeight="1" x14ac:dyDescent="0.2">
      <c r="A11" s="195" t="s">
        <v>27</v>
      </c>
      <c r="B11" s="206">
        <v>172</v>
      </c>
      <c r="C11" s="206">
        <v>170.1</v>
      </c>
      <c r="D11" s="206">
        <v>2012</v>
      </c>
      <c r="E11" s="206">
        <f t="shared" si="0"/>
        <v>2354.1</v>
      </c>
      <c r="F11" s="217" t="s">
        <v>28</v>
      </c>
    </row>
    <row r="12" spans="1:6" ht="24.95" customHeight="1" x14ac:dyDescent="0.2">
      <c r="A12" s="195" t="s">
        <v>29</v>
      </c>
      <c r="B12" s="206">
        <v>329</v>
      </c>
      <c r="C12" s="206">
        <v>227</v>
      </c>
      <c r="D12" s="206">
        <v>309</v>
      </c>
      <c r="E12" s="206">
        <f t="shared" si="0"/>
        <v>865</v>
      </c>
      <c r="F12" s="217" t="s">
        <v>30</v>
      </c>
    </row>
    <row r="13" spans="1:6" ht="24.95" customHeight="1" x14ac:dyDescent="0.2">
      <c r="A13" s="195" t="s">
        <v>31</v>
      </c>
      <c r="B13" s="206">
        <v>402</v>
      </c>
      <c r="C13" s="206">
        <v>946</v>
      </c>
      <c r="D13" s="206">
        <v>1967</v>
      </c>
      <c r="E13" s="206">
        <f t="shared" si="0"/>
        <v>3315</v>
      </c>
      <c r="F13" s="217" t="s">
        <v>32</v>
      </c>
    </row>
    <row r="14" spans="1:6" ht="24.95" customHeight="1" x14ac:dyDescent="0.2">
      <c r="A14" s="195" t="s">
        <v>33</v>
      </c>
      <c r="B14" s="206">
        <v>312</v>
      </c>
      <c r="C14" s="206">
        <v>958</v>
      </c>
      <c r="D14" s="206">
        <v>3039</v>
      </c>
      <c r="E14" s="206">
        <f t="shared" si="0"/>
        <v>4309</v>
      </c>
      <c r="F14" s="217" t="s">
        <v>34</v>
      </c>
    </row>
    <row r="15" spans="1:6" ht="24.95" customHeight="1" x14ac:dyDescent="0.2">
      <c r="A15" s="195" t="s">
        <v>35</v>
      </c>
      <c r="B15" s="206">
        <v>109</v>
      </c>
      <c r="C15" s="206">
        <v>230</v>
      </c>
      <c r="D15" s="206">
        <v>226</v>
      </c>
      <c r="E15" s="206">
        <f t="shared" si="0"/>
        <v>565</v>
      </c>
      <c r="F15" s="217" t="s">
        <v>36</v>
      </c>
    </row>
    <row r="16" spans="1:6" ht="24.95" customHeight="1" x14ac:dyDescent="0.2">
      <c r="A16" s="195" t="s">
        <v>37</v>
      </c>
      <c r="B16" s="206">
        <v>315</v>
      </c>
      <c r="C16" s="206">
        <v>238</v>
      </c>
      <c r="D16" s="206">
        <v>930</v>
      </c>
      <c r="E16" s="206">
        <f t="shared" si="0"/>
        <v>1483</v>
      </c>
      <c r="F16" s="217" t="s">
        <v>38</v>
      </c>
    </row>
    <row r="17" spans="1:6" ht="24.95" customHeight="1" x14ac:dyDescent="0.2">
      <c r="A17" s="195" t="s">
        <v>39</v>
      </c>
      <c r="B17" s="206">
        <v>419.55</v>
      </c>
      <c r="C17" s="206">
        <v>282</v>
      </c>
      <c r="D17" s="206">
        <v>1371</v>
      </c>
      <c r="E17" s="206">
        <f t="shared" si="0"/>
        <v>2072.5500000000002</v>
      </c>
      <c r="F17" s="217" t="s">
        <v>40</v>
      </c>
    </row>
    <row r="18" spans="1:6" ht="24.95" customHeight="1" x14ac:dyDescent="0.2">
      <c r="A18" s="195" t="s">
        <v>41</v>
      </c>
      <c r="B18" s="206">
        <v>626</v>
      </c>
      <c r="C18" s="206">
        <v>277.14999999999998</v>
      </c>
      <c r="D18" s="206">
        <v>951</v>
      </c>
      <c r="E18" s="206">
        <f t="shared" si="0"/>
        <v>1854.15</v>
      </c>
      <c r="F18" s="217" t="s">
        <v>42</v>
      </c>
    </row>
    <row r="19" spans="1:6" ht="24.95" customHeight="1" x14ac:dyDescent="0.2">
      <c r="A19" s="195" t="s">
        <v>43</v>
      </c>
      <c r="B19" s="206">
        <v>469</v>
      </c>
      <c r="C19" s="206">
        <v>516</v>
      </c>
      <c r="D19" s="206">
        <v>2711</v>
      </c>
      <c r="E19" s="206">
        <f t="shared" si="0"/>
        <v>3696</v>
      </c>
      <c r="F19" s="217" t="s">
        <v>44</v>
      </c>
    </row>
    <row r="20" spans="1:6" ht="24.95" customHeight="1" thickBot="1" x14ac:dyDescent="0.25">
      <c r="A20" s="195" t="s">
        <v>45</v>
      </c>
      <c r="B20" s="206">
        <v>466</v>
      </c>
      <c r="C20" s="206">
        <v>142</v>
      </c>
      <c r="D20" s="206">
        <v>267</v>
      </c>
      <c r="E20" s="206">
        <f t="shared" si="0"/>
        <v>875</v>
      </c>
      <c r="F20" s="217" t="s">
        <v>46</v>
      </c>
    </row>
    <row r="21" spans="1:6" s="5" customFormat="1" ht="24.95" customHeight="1" thickBot="1" x14ac:dyDescent="0.25">
      <c r="A21" s="203" t="s">
        <v>13</v>
      </c>
      <c r="B21" s="218">
        <f>SUM(B6:B20)</f>
        <v>6639.55</v>
      </c>
      <c r="C21" s="218">
        <f>SUM(C6:C20)</f>
        <v>8929.25</v>
      </c>
      <c r="D21" s="218">
        <f>SUM(D6:D20)</f>
        <v>18226</v>
      </c>
      <c r="E21" s="218">
        <f t="shared" si="0"/>
        <v>33794.800000000003</v>
      </c>
      <c r="F21" s="205" t="s">
        <v>16</v>
      </c>
    </row>
    <row r="22" spans="1:6" ht="24.95" customHeight="1" x14ac:dyDescent="0.2">
      <c r="A22" s="219" t="s">
        <v>47</v>
      </c>
      <c r="B22" s="206"/>
      <c r="C22" s="206"/>
      <c r="D22" s="206"/>
      <c r="E22" s="206">
        <v>11000</v>
      </c>
      <c r="F22" s="220" t="s">
        <v>48</v>
      </c>
    </row>
    <row r="23" spans="1:6" ht="24.95" customHeight="1" thickBot="1" x14ac:dyDescent="0.25">
      <c r="A23" s="221" t="s">
        <v>49</v>
      </c>
      <c r="B23" s="222"/>
      <c r="C23" s="222"/>
      <c r="D23" s="222"/>
      <c r="E23" s="222">
        <v>1195</v>
      </c>
      <c r="F23" s="223" t="s">
        <v>50</v>
      </c>
    </row>
    <row r="24" spans="1:6" s="5" customFormat="1" ht="24.95" customHeight="1" thickBot="1" x14ac:dyDescent="0.25">
      <c r="A24" s="224" t="s">
        <v>51</v>
      </c>
      <c r="B24" s="225"/>
      <c r="C24" s="225"/>
      <c r="D24" s="225"/>
      <c r="E24" s="225">
        <f>SUM(E21:E23)</f>
        <v>45989.8</v>
      </c>
      <c r="F24" s="226" t="s">
        <v>16</v>
      </c>
    </row>
    <row r="25" spans="1:6" ht="39" customHeight="1" x14ac:dyDescent="0.2">
      <c r="A25" s="471" t="s">
        <v>270</v>
      </c>
      <c r="B25" s="471"/>
      <c r="C25" s="471"/>
      <c r="D25" s="472" t="s">
        <v>273</v>
      </c>
      <c r="E25" s="473"/>
      <c r="F25" s="473"/>
    </row>
    <row r="26" spans="1:6" ht="18.75" customHeight="1" x14ac:dyDescent="0.25">
      <c r="A26" s="470" t="s">
        <v>238</v>
      </c>
      <c r="B26" s="470"/>
      <c r="C26" s="299"/>
      <c r="D26" s="300"/>
      <c r="E26" s="301"/>
      <c r="F26" s="302" t="s">
        <v>239</v>
      </c>
    </row>
  </sheetData>
  <mergeCells count="9">
    <mergeCell ref="A26:B26"/>
    <mergeCell ref="A25:C25"/>
    <mergeCell ref="D25:F25"/>
    <mergeCell ref="A1:F1"/>
    <mergeCell ref="A2:F2"/>
    <mergeCell ref="B3:D3"/>
    <mergeCell ref="E3:F3"/>
    <mergeCell ref="A4:A5"/>
    <mergeCell ref="F4:F5"/>
  </mergeCells>
  <printOptions horizontalCentered="1"/>
  <pageMargins left="0.25" right="0.25" top="0.75" bottom="0.75" header="0.3" footer="0.3"/>
  <pageSetup paperSize="9" scale="74" orientation="landscape" r:id="rId1"/>
  <headerFooter>
    <oddFooter>&amp;C&amp;"Arial,غامق"&amp;14 6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V20"/>
  <sheetViews>
    <sheetView rightToLeft="1" view="pageBreakPreview" topLeftCell="C10" zoomScale="87" zoomScaleSheetLayoutView="87" workbookViewId="0">
      <selection activeCell="I20" sqref="I20"/>
    </sheetView>
  </sheetViews>
  <sheetFormatPr defaultColWidth="22.5703125" defaultRowHeight="12.75" x14ac:dyDescent="0.2"/>
  <cols>
    <col min="1" max="1" width="23.85546875" style="1" customWidth="1"/>
    <col min="2" max="2" width="17" style="1" customWidth="1"/>
    <col min="3" max="3" width="20.42578125" style="1" customWidth="1"/>
    <col min="4" max="4" width="19.7109375" style="1" customWidth="1"/>
    <col min="5" max="6" width="20.85546875" style="1" customWidth="1"/>
    <col min="7" max="7" width="19.7109375" style="1" customWidth="1"/>
    <col min="8" max="8" width="20.42578125" style="1" customWidth="1"/>
    <col min="9" max="9" width="27.28515625" style="1" customWidth="1"/>
    <col min="10" max="16384" width="22.5703125" style="1"/>
  </cols>
  <sheetData>
    <row r="1" spans="1:22" ht="51.75" customHeight="1" x14ac:dyDescent="0.2">
      <c r="A1" s="347" t="s">
        <v>233</v>
      </c>
      <c r="B1" s="503"/>
      <c r="C1" s="503"/>
      <c r="D1" s="503"/>
      <c r="E1" s="503"/>
      <c r="F1" s="503"/>
      <c r="G1" s="503"/>
      <c r="H1" s="503"/>
      <c r="I1" s="503"/>
    </row>
    <row r="2" spans="1:22" ht="57" customHeight="1" x14ac:dyDescent="0.2">
      <c r="A2" s="347" t="s">
        <v>234</v>
      </c>
      <c r="B2" s="347"/>
      <c r="C2" s="347"/>
      <c r="D2" s="347"/>
      <c r="E2" s="347"/>
      <c r="F2" s="347"/>
      <c r="G2" s="347"/>
      <c r="H2" s="347"/>
      <c r="I2" s="347"/>
      <c r="J2" s="108"/>
    </row>
    <row r="3" spans="1:22" ht="28.5" customHeight="1" thickBot="1" x14ac:dyDescent="0.25">
      <c r="A3" s="504" t="s">
        <v>0</v>
      </c>
      <c r="B3" s="504"/>
      <c r="C3" s="505"/>
      <c r="D3" s="505"/>
      <c r="E3" s="505"/>
      <c r="F3" s="505"/>
      <c r="G3" s="505"/>
      <c r="H3" s="506" t="s">
        <v>1</v>
      </c>
      <c r="I3" s="506"/>
    </row>
    <row r="4" spans="1:22" s="2" customFormat="1" ht="43.5" customHeight="1" x14ac:dyDescent="0.2">
      <c r="A4" s="494" t="s">
        <v>2</v>
      </c>
      <c r="B4" s="495"/>
      <c r="C4" s="498" t="s">
        <v>178</v>
      </c>
      <c r="D4" s="499"/>
      <c r="E4" s="499"/>
      <c r="F4" s="499"/>
      <c r="G4" s="500"/>
      <c r="H4" s="501" t="s">
        <v>3</v>
      </c>
      <c r="I4" s="494"/>
    </row>
    <row r="5" spans="1:22" s="2" customFormat="1" ht="34.5" customHeight="1" thickBot="1" x14ac:dyDescent="0.25">
      <c r="A5" s="496"/>
      <c r="B5" s="497"/>
      <c r="C5" s="227">
        <v>2017</v>
      </c>
      <c r="D5" s="227">
        <v>2018</v>
      </c>
      <c r="E5" s="227">
        <v>2019</v>
      </c>
      <c r="F5" s="227">
        <v>2020</v>
      </c>
      <c r="G5" s="227">
        <v>2021</v>
      </c>
      <c r="H5" s="502"/>
      <c r="I5" s="496"/>
      <c r="J5" s="107"/>
    </row>
    <row r="6" spans="1:22" ht="52.5" customHeight="1" x14ac:dyDescent="0.2">
      <c r="A6" s="491" t="s">
        <v>181</v>
      </c>
      <c r="B6" s="491"/>
      <c r="C6" s="228">
        <v>6439332</v>
      </c>
      <c r="D6" s="228">
        <v>6709724</v>
      </c>
      <c r="E6" s="228">
        <v>6888201</v>
      </c>
      <c r="F6" s="228">
        <v>7026106</v>
      </c>
      <c r="G6" s="228">
        <v>7457927</v>
      </c>
      <c r="H6" s="492" t="s">
        <v>4</v>
      </c>
      <c r="I6" s="492"/>
    </row>
    <row r="7" spans="1:22" ht="51.75" customHeight="1" x14ac:dyDescent="0.2">
      <c r="A7" s="493" t="s">
        <v>176</v>
      </c>
      <c r="B7" s="493"/>
      <c r="C7" s="229">
        <v>5132731</v>
      </c>
      <c r="D7" s="229">
        <v>5276035</v>
      </c>
      <c r="E7" s="229">
        <v>5381379</v>
      </c>
      <c r="F7" s="229">
        <v>5422308</v>
      </c>
      <c r="G7" s="229">
        <v>5854129</v>
      </c>
      <c r="H7" s="488" t="s">
        <v>4</v>
      </c>
      <c r="I7" s="488"/>
    </row>
    <row r="8" spans="1:22" ht="50.25" customHeight="1" x14ac:dyDescent="0.2">
      <c r="A8" s="487" t="s">
        <v>162</v>
      </c>
      <c r="B8" s="487"/>
      <c r="C8" s="230">
        <v>37140</v>
      </c>
      <c r="D8" s="230">
        <v>38124</v>
      </c>
      <c r="E8" s="230">
        <v>39128</v>
      </c>
      <c r="F8" s="230">
        <v>40150</v>
      </c>
      <c r="G8" s="230">
        <v>41191</v>
      </c>
      <c r="H8" s="488" t="s">
        <v>171</v>
      </c>
      <c r="I8" s="488"/>
    </row>
    <row r="9" spans="1:22" ht="48.75" customHeight="1" x14ac:dyDescent="0.2">
      <c r="A9" s="487" t="s">
        <v>175</v>
      </c>
      <c r="B9" s="487"/>
      <c r="C9" s="229">
        <v>45062</v>
      </c>
      <c r="D9" s="229">
        <v>45519</v>
      </c>
      <c r="E9" s="229">
        <v>45579</v>
      </c>
      <c r="F9" s="229">
        <v>45579</v>
      </c>
      <c r="G9" s="229">
        <v>45990</v>
      </c>
      <c r="H9" s="488" t="s">
        <v>5</v>
      </c>
      <c r="I9" s="488"/>
    </row>
    <row r="10" spans="1:22" ht="60" customHeight="1" x14ac:dyDescent="0.2">
      <c r="A10" s="489" t="s">
        <v>172</v>
      </c>
      <c r="B10" s="489"/>
      <c r="C10" s="229">
        <v>173</v>
      </c>
      <c r="D10" s="229">
        <v>176</v>
      </c>
      <c r="E10" s="229">
        <v>176</v>
      </c>
      <c r="F10" s="229">
        <v>175</v>
      </c>
      <c r="G10" s="229">
        <v>181</v>
      </c>
      <c r="H10" s="490" t="s">
        <v>170</v>
      </c>
      <c r="I10" s="490"/>
      <c r="V10" s="1" t="s">
        <v>6</v>
      </c>
    </row>
    <row r="11" spans="1:22" ht="60" customHeight="1" x14ac:dyDescent="0.2">
      <c r="A11" s="487" t="s">
        <v>237</v>
      </c>
      <c r="B11" s="487"/>
      <c r="C11" s="229">
        <v>114</v>
      </c>
      <c r="D11" s="229">
        <v>116</v>
      </c>
      <c r="E11" s="229">
        <v>118</v>
      </c>
      <c r="F11" s="229">
        <v>119</v>
      </c>
      <c r="G11" s="229">
        <v>127</v>
      </c>
      <c r="H11" s="488" t="s">
        <v>169</v>
      </c>
      <c r="I11" s="488"/>
      <c r="L11" s="1" t="s">
        <v>7</v>
      </c>
    </row>
    <row r="12" spans="1:22" ht="51.75" customHeight="1" thickBot="1" x14ac:dyDescent="0.25">
      <c r="A12" s="480" t="s">
        <v>173</v>
      </c>
      <c r="B12" s="480"/>
      <c r="C12" s="231">
        <v>6</v>
      </c>
      <c r="D12" s="231">
        <v>6</v>
      </c>
      <c r="E12" s="231">
        <v>6</v>
      </c>
      <c r="F12" s="231">
        <v>6</v>
      </c>
      <c r="G12" s="231">
        <v>6</v>
      </c>
      <c r="H12" s="481" t="s">
        <v>168</v>
      </c>
      <c r="I12" s="481"/>
    </row>
    <row r="13" spans="1:22" ht="31.5" customHeight="1" x14ac:dyDescent="0.2">
      <c r="A13" s="485" t="s">
        <v>235</v>
      </c>
      <c r="B13" s="485"/>
      <c r="C13" s="485"/>
      <c r="D13" s="485"/>
      <c r="E13" s="486" t="s">
        <v>236</v>
      </c>
      <c r="F13" s="486"/>
      <c r="G13" s="486"/>
      <c r="H13" s="486"/>
      <c r="I13" s="486"/>
    </row>
    <row r="14" spans="1:22" ht="21.75" customHeight="1" x14ac:dyDescent="0.2">
      <c r="A14" s="476" t="s">
        <v>163</v>
      </c>
      <c r="B14" s="476"/>
      <c r="C14" s="476"/>
      <c r="D14" s="476"/>
      <c r="E14" s="482" t="s">
        <v>166</v>
      </c>
      <c r="F14" s="482"/>
      <c r="G14" s="482"/>
      <c r="H14" s="482"/>
      <c r="I14" s="482"/>
    </row>
    <row r="15" spans="1:22" ht="28.5" customHeight="1" x14ac:dyDescent="0.2">
      <c r="A15" s="483" t="s">
        <v>164</v>
      </c>
      <c r="B15" s="483"/>
      <c r="C15" s="483"/>
      <c r="D15" s="483"/>
      <c r="E15" s="484" t="s">
        <v>174</v>
      </c>
      <c r="F15" s="484"/>
      <c r="G15" s="484"/>
      <c r="H15" s="484"/>
      <c r="I15" s="484"/>
    </row>
    <row r="16" spans="1:22" ht="30.75" customHeight="1" x14ac:dyDescent="0.2">
      <c r="A16" s="476" t="s">
        <v>165</v>
      </c>
      <c r="B16" s="476"/>
      <c r="C16" s="476"/>
      <c r="D16" s="476"/>
      <c r="E16" s="477" t="s">
        <v>167</v>
      </c>
      <c r="F16" s="477"/>
      <c r="G16" s="477"/>
      <c r="H16" s="477"/>
      <c r="I16" s="477"/>
    </row>
    <row r="17" spans="1:11" ht="12.75" customHeight="1" x14ac:dyDescent="0.2">
      <c r="A17" s="470" t="s">
        <v>261</v>
      </c>
      <c r="B17" s="470"/>
      <c r="C17" s="470"/>
      <c r="D17" s="146"/>
      <c r="E17" s="478"/>
      <c r="F17" s="478"/>
      <c r="G17" s="478"/>
      <c r="H17" s="478"/>
      <c r="I17" s="478"/>
      <c r="J17" s="3"/>
      <c r="K17" s="3"/>
    </row>
    <row r="18" spans="1:11" ht="48" customHeight="1" x14ac:dyDescent="0.2">
      <c r="A18" s="479"/>
      <c r="B18" s="479"/>
      <c r="C18" s="479"/>
      <c r="D18" s="479"/>
    </row>
    <row r="20" spans="1:11" x14ac:dyDescent="0.2">
      <c r="C20" s="1" t="s">
        <v>8</v>
      </c>
    </row>
  </sheetData>
  <mergeCells count="33">
    <mergeCell ref="A4:B5"/>
    <mergeCell ref="C4:G4"/>
    <mergeCell ref="H4:I5"/>
    <mergeCell ref="A1:I1"/>
    <mergeCell ref="A2:I2"/>
    <mergeCell ref="A3:B3"/>
    <mergeCell ref="C3:G3"/>
    <mergeCell ref="H3:I3"/>
    <mergeCell ref="A6:B6"/>
    <mergeCell ref="H6:I6"/>
    <mergeCell ref="A7:B7"/>
    <mergeCell ref="H7:I7"/>
    <mergeCell ref="A8:B8"/>
    <mergeCell ref="H8:I8"/>
    <mergeCell ref="A9:B9"/>
    <mergeCell ref="H9:I9"/>
    <mergeCell ref="A10:B10"/>
    <mergeCell ref="H10:I10"/>
    <mergeCell ref="A11:B11"/>
    <mergeCell ref="H11:I11"/>
    <mergeCell ref="A12:B12"/>
    <mergeCell ref="H12:I12"/>
    <mergeCell ref="A14:D14"/>
    <mergeCell ref="E14:I14"/>
    <mergeCell ref="A15:D15"/>
    <mergeCell ref="E15:I15"/>
    <mergeCell ref="A13:D13"/>
    <mergeCell ref="E13:I13"/>
    <mergeCell ref="A16:D16"/>
    <mergeCell ref="E16:I16"/>
    <mergeCell ref="E17:I17"/>
    <mergeCell ref="A18:D18"/>
    <mergeCell ref="A17:C17"/>
  </mergeCells>
  <printOptions horizontalCentered="1"/>
  <pageMargins left="0.25" right="0.25" top="0.75" bottom="0.75" header="0.3" footer="0.3"/>
  <pageSetup paperSize="9" scale="68" orientation="landscape" verticalDpi="1200" r:id="rId1"/>
  <headerFooter>
    <oddFooter>&amp;C&amp;"Arial,غامق"&amp;16 &amp;14 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N25"/>
  <sheetViews>
    <sheetView rightToLeft="1" view="pageBreakPreview" topLeftCell="A13" zoomScale="50" zoomScaleNormal="75" zoomScaleSheetLayoutView="50" workbookViewId="0">
      <selection activeCell="K7" sqref="K7"/>
    </sheetView>
  </sheetViews>
  <sheetFormatPr defaultRowHeight="12.75" x14ac:dyDescent="0.25"/>
  <cols>
    <col min="1" max="1" width="28.5703125" style="21" customWidth="1"/>
    <col min="2" max="2" width="32.140625" style="21" customWidth="1"/>
    <col min="3" max="5" width="31" style="21" customWidth="1"/>
    <col min="6" max="6" width="34.140625" style="21" customWidth="1"/>
    <col min="7" max="7" width="36.140625" style="21" customWidth="1"/>
    <col min="8" max="8" width="47.28515625" style="21" customWidth="1"/>
    <col min="9" max="9" width="9.140625" style="21" hidden="1" customWidth="1"/>
    <col min="10" max="10" width="2.85546875" style="21" customWidth="1"/>
    <col min="11" max="11" width="25.28515625" style="21" customWidth="1"/>
    <col min="12" max="12" width="20" style="21" customWidth="1"/>
    <col min="13" max="13" width="21.140625" style="21" customWidth="1"/>
    <col min="14" max="14" width="26.85546875" style="21" customWidth="1"/>
    <col min="15" max="16384" width="9.140625" style="21"/>
  </cols>
  <sheetData>
    <row r="1" spans="1:14" ht="36" customHeight="1" x14ac:dyDescent="0.25">
      <c r="A1" s="371" t="s">
        <v>204</v>
      </c>
      <c r="B1" s="371"/>
      <c r="C1" s="371"/>
      <c r="D1" s="371"/>
      <c r="E1" s="371"/>
      <c r="F1" s="371"/>
      <c r="G1" s="371"/>
      <c r="H1" s="371"/>
    </row>
    <row r="2" spans="1:14" ht="52.5" customHeight="1" x14ac:dyDescent="0.25">
      <c r="A2" s="371"/>
      <c r="B2" s="371"/>
      <c r="C2" s="371"/>
      <c r="D2" s="371"/>
      <c r="E2" s="371"/>
      <c r="F2" s="371"/>
      <c r="G2" s="371"/>
      <c r="H2" s="371"/>
    </row>
    <row r="3" spans="1:14" ht="41.25" customHeight="1" thickBot="1" x14ac:dyDescent="0.3">
      <c r="A3" s="512"/>
      <c r="B3" s="512"/>
      <c r="C3" s="512"/>
      <c r="D3" s="512"/>
      <c r="E3" s="512"/>
      <c r="F3" s="512"/>
      <c r="G3" s="512"/>
      <c r="H3" s="512"/>
    </row>
    <row r="4" spans="1:14" s="25" customFormat="1" ht="54" customHeight="1" x14ac:dyDescent="0.25">
      <c r="A4" s="507"/>
      <c r="B4" s="516" t="s">
        <v>200</v>
      </c>
      <c r="C4" s="510" t="s">
        <v>201</v>
      </c>
      <c r="D4" s="510" t="s">
        <v>95</v>
      </c>
      <c r="E4" s="510" t="s">
        <v>203</v>
      </c>
      <c r="F4" s="510" t="s">
        <v>96</v>
      </c>
      <c r="G4" s="522" t="s">
        <v>97</v>
      </c>
      <c r="H4" s="519"/>
      <c r="L4" s="26"/>
    </row>
    <row r="5" spans="1:14" s="25" customFormat="1" ht="33" customHeight="1" x14ac:dyDescent="0.25">
      <c r="A5" s="508"/>
      <c r="B5" s="517"/>
      <c r="C5" s="511"/>
      <c r="D5" s="511"/>
      <c r="E5" s="511"/>
      <c r="F5" s="511"/>
      <c r="G5" s="523"/>
      <c r="H5" s="520"/>
    </row>
    <row r="6" spans="1:14" s="25" customFormat="1" ht="24" customHeight="1" x14ac:dyDescent="0.25">
      <c r="A6" s="508"/>
      <c r="B6" s="514" t="s">
        <v>69</v>
      </c>
      <c r="C6" s="511" t="s">
        <v>202</v>
      </c>
      <c r="D6" s="511" t="s">
        <v>72</v>
      </c>
      <c r="E6" s="312"/>
      <c r="F6" s="511" t="s">
        <v>73</v>
      </c>
      <c r="G6" s="523" t="s">
        <v>74</v>
      </c>
      <c r="H6" s="520"/>
    </row>
    <row r="7" spans="1:14" s="25" customFormat="1" ht="66" customHeight="1" thickBot="1" x14ac:dyDescent="0.3">
      <c r="A7" s="509"/>
      <c r="B7" s="515"/>
      <c r="C7" s="518"/>
      <c r="D7" s="518"/>
      <c r="E7" s="313"/>
      <c r="F7" s="518"/>
      <c r="G7" s="524"/>
      <c r="H7" s="521"/>
      <c r="L7" s="26"/>
    </row>
    <row r="8" spans="1:14" s="28" customFormat="1" ht="39.950000000000003" customHeight="1" x14ac:dyDescent="0.25">
      <c r="A8" s="10" t="s">
        <v>17</v>
      </c>
      <c r="B8" s="12">
        <v>16239</v>
      </c>
      <c r="C8" s="12">
        <v>8224</v>
      </c>
      <c r="D8" s="12">
        <v>266</v>
      </c>
      <c r="E8" s="12">
        <v>2060</v>
      </c>
      <c r="F8" s="11">
        <f t="shared" ref="F8:F22" si="0">SUM(B8:E8)</f>
        <v>26789</v>
      </c>
      <c r="G8" s="11">
        <v>30</v>
      </c>
      <c r="H8" s="27" t="s">
        <v>75</v>
      </c>
      <c r="K8" s="29"/>
      <c r="L8" s="11"/>
      <c r="M8" s="30"/>
      <c r="N8" s="31"/>
    </row>
    <row r="9" spans="1:14" s="28" customFormat="1" ht="39.950000000000003" customHeight="1" x14ac:dyDescent="0.25">
      <c r="A9" s="10" t="s">
        <v>19</v>
      </c>
      <c r="B9" s="13">
        <v>2099</v>
      </c>
      <c r="C9" s="13">
        <v>3731</v>
      </c>
      <c r="D9" s="13">
        <v>341</v>
      </c>
      <c r="E9" s="13">
        <v>2527</v>
      </c>
      <c r="F9" s="11">
        <f t="shared" si="0"/>
        <v>8698</v>
      </c>
      <c r="G9" s="11">
        <v>51</v>
      </c>
      <c r="H9" s="32" t="s">
        <v>20</v>
      </c>
      <c r="K9" s="33"/>
      <c r="L9" s="11"/>
      <c r="M9" s="30"/>
      <c r="N9" s="31"/>
    </row>
    <row r="10" spans="1:14" s="28" customFormat="1" ht="39.950000000000003" customHeight="1" x14ac:dyDescent="0.25">
      <c r="A10" s="14" t="s">
        <v>21</v>
      </c>
      <c r="B10" s="13">
        <v>2390</v>
      </c>
      <c r="C10" s="13">
        <v>4519</v>
      </c>
      <c r="D10" s="13">
        <v>731</v>
      </c>
      <c r="E10" s="13">
        <v>1007</v>
      </c>
      <c r="F10" s="11">
        <f t="shared" si="0"/>
        <v>8647</v>
      </c>
      <c r="G10" s="11">
        <v>50</v>
      </c>
      <c r="H10" s="32" t="s">
        <v>22</v>
      </c>
      <c r="K10" s="34"/>
      <c r="L10" s="11"/>
      <c r="M10" s="30"/>
      <c r="N10" s="31"/>
    </row>
    <row r="11" spans="1:14" s="28" customFormat="1" ht="39.950000000000003" customHeight="1" x14ac:dyDescent="0.25">
      <c r="A11" s="14" t="s">
        <v>23</v>
      </c>
      <c r="B11" s="13">
        <v>7891</v>
      </c>
      <c r="C11" s="13">
        <v>6707</v>
      </c>
      <c r="D11" s="13">
        <v>321</v>
      </c>
      <c r="E11" s="13">
        <v>1674</v>
      </c>
      <c r="F11" s="11">
        <f t="shared" si="0"/>
        <v>16593</v>
      </c>
      <c r="G11" s="11">
        <v>44</v>
      </c>
      <c r="H11" s="32" t="s">
        <v>24</v>
      </c>
      <c r="K11" s="34"/>
      <c r="L11" s="11"/>
      <c r="M11" s="30"/>
      <c r="N11" s="31"/>
    </row>
    <row r="12" spans="1:14" s="28" customFormat="1" ht="39.950000000000003" customHeight="1" x14ac:dyDescent="0.25">
      <c r="A12" s="35" t="s">
        <v>25</v>
      </c>
      <c r="B12" s="36">
        <v>180493</v>
      </c>
      <c r="C12" s="12">
        <v>38039</v>
      </c>
      <c r="D12" s="12">
        <v>1432</v>
      </c>
      <c r="E12" s="13">
        <v>31018</v>
      </c>
      <c r="F12" s="11">
        <f t="shared" si="0"/>
        <v>250982</v>
      </c>
      <c r="G12" s="11">
        <v>158</v>
      </c>
      <c r="H12" s="32" t="s">
        <v>26</v>
      </c>
      <c r="K12" s="34"/>
      <c r="L12" s="11"/>
      <c r="M12" s="30"/>
      <c r="N12" s="31"/>
    </row>
    <row r="13" spans="1:14" s="28" customFormat="1" ht="39.950000000000003" customHeight="1" x14ac:dyDescent="0.25">
      <c r="A13" s="14" t="s">
        <v>27</v>
      </c>
      <c r="B13" s="13">
        <v>7239</v>
      </c>
      <c r="C13" s="13">
        <v>4986</v>
      </c>
      <c r="D13" s="13">
        <v>588</v>
      </c>
      <c r="E13" s="13">
        <v>1888</v>
      </c>
      <c r="F13" s="11">
        <f t="shared" si="0"/>
        <v>14701</v>
      </c>
      <c r="G13" s="11">
        <v>44</v>
      </c>
      <c r="H13" s="32" t="s">
        <v>28</v>
      </c>
      <c r="K13" s="34"/>
      <c r="L13" s="11"/>
      <c r="M13" s="30"/>
      <c r="N13" s="31"/>
    </row>
    <row r="14" spans="1:14" s="28" customFormat="1" ht="39.950000000000003" customHeight="1" x14ac:dyDescent="0.25">
      <c r="A14" s="14" t="s">
        <v>29</v>
      </c>
      <c r="B14" s="13">
        <v>3382</v>
      </c>
      <c r="C14" s="13">
        <v>3989</v>
      </c>
      <c r="D14" s="13">
        <v>277</v>
      </c>
      <c r="E14" s="13">
        <v>1318</v>
      </c>
      <c r="F14" s="11">
        <f t="shared" si="0"/>
        <v>8966</v>
      </c>
      <c r="G14" s="11">
        <v>79</v>
      </c>
      <c r="H14" s="32" t="s">
        <v>30</v>
      </c>
      <c r="K14" s="34"/>
      <c r="L14" s="11"/>
      <c r="M14" s="30"/>
      <c r="N14" s="31"/>
    </row>
    <row r="15" spans="1:14" s="28" customFormat="1" ht="39.950000000000003" customHeight="1" x14ac:dyDescent="0.25">
      <c r="A15" s="14" t="s">
        <v>31</v>
      </c>
      <c r="B15" s="13">
        <v>3023</v>
      </c>
      <c r="C15" s="13">
        <v>3989</v>
      </c>
      <c r="D15" s="13">
        <v>233</v>
      </c>
      <c r="E15" s="13">
        <v>1130</v>
      </c>
      <c r="F15" s="11">
        <f t="shared" si="0"/>
        <v>8375</v>
      </c>
      <c r="G15" s="11">
        <v>60</v>
      </c>
      <c r="H15" s="32" t="s">
        <v>32</v>
      </c>
      <c r="K15" s="34"/>
      <c r="L15" s="11"/>
      <c r="M15" s="30"/>
      <c r="N15" s="31"/>
    </row>
    <row r="16" spans="1:14" s="28" customFormat="1" ht="39.950000000000003" customHeight="1" x14ac:dyDescent="0.25">
      <c r="A16" s="14" t="s">
        <v>33</v>
      </c>
      <c r="B16" s="12">
        <v>4628</v>
      </c>
      <c r="C16" s="12">
        <v>5694</v>
      </c>
      <c r="D16" s="12">
        <v>263</v>
      </c>
      <c r="E16" s="13">
        <v>595</v>
      </c>
      <c r="F16" s="11">
        <f t="shared" si="0"/>
        <v>11180</v>
      </c>
      <c r="G16" s="11">
        <v>58</v>
      </c>
      <c r="H16" s="32" t="s">
        <v>98</v>
      </c>
      <c r="K16" s="34"/>
      <c r="L16" s="11"/>
      <c r="M16" s="30"/>
      <c r="N16" s="31"/>
    </row>
    <row r="17" spans="1:14" s="28" customFormat="1" ht="39.950000000000003" customHeight="1" x14ac:dyDescent="0.25">
      <c r="A17" s="14" t="s">
        <v>35</v>
      </c>
      <c r="B17" s="13">
        <v>2882</v>
      </c>
      <c r="C17" s="13">
        <v>1324</v>
      </c>
      <c r="D17" s="13">
        <v>294</v>
      </c>
      <c r="E17" s="13">
        <v>1333</v>
      </c>
      <c r="F17" s="11">
        <f t="shared" si="0"/>
        <v>5833</v>
      </c>
      <c r="G17" s="11">
        <v>25</v>
      </c>
      <c r="H17" s="32" t="s">
        <v>78</v>
      </c>
      <c r="K17" s="34"/>
      <c r="L17" s="11"/>
      <c r="M17" s="30"/>
      <c r="N17" s="31"/>
    </row>
    <row r="18" spans="1:14" s="28" customFormat="1" ht="39.950000000000003" customHeight="1" x14ac:dyDescent="0.25">
      <c r="A18" s="14" t="s">
        <v>37</v>
      </c>
      <c r="B18" s="13">
        <v>3314</v>
      </c>
      <c r="C18" s="13">
        <v>3188</v>
      </c>
      <c r="D18" s="13">
        <v>311</v>
      </c>
      <c r="E18" s="13">
        <v>1699</v>
      </c>
      <c r="F18" s="11">
        <f t="shared" si="0"/>
        <v>8512</v>
      </c>
      <c r="G18" s="11">
        <v>35</v>
      </c>
      <c r="H18" s="32" t="s">
        <v>79</v>
      </c>
      <c r="K18" s="34"/>
      <c r="L18" s="11"/>
      <c r="M18" s="30"/>
      <c r="N18" s="31"/>
    </row>
    <row r="19" spans="1:14" s="28" customFormat="1" ht="39.950000000000003" customHeight="1" x14ac:dyDescent="0.25">
      <c r="A19" s="14" t="s">
        <v>39</v>
      </c>
      <c r="B19" s="13">
        <v>2396</v>
      </c>
      <c r="C19" s="13">
        <v>1839</v>
      </c>
      <c r="D19" s="13">
        <v>599</v>
      </c>
      <c r="E19" s="13">
        <v>583</v>
      </c>
      <c r="F19" s="11">
        <f t="shared" si="0"/>
        <v>5417</v>
      </c>
      <c r="G19" s="11">
        <v>48</v>
      </c>
      <c r="H19" s="32" t="s">
        <v>80</v>
      </c>
      <c r="K19" s="37"/>
      <c r="L19" s="11"/>
      <c r="M19" s="38"/>
      <c r="N19" s="31"/>
    </row>
    <row r="20" spans="1:14" s="28" customFormat="1" ht="39.950000000000003" customHeight="1" x14ac:dyDescent="0.25">
      <c r="A20" s="14" t="s">
        <v>41</v>
      </c>
      <c r="B20" s="12">
        <v>4244</v>
      </c>
      <c r="C20" s="12">
        <v>2401</v>
      </c>
      <c r="D20" s="12">
        <v>652</v>
      </c>
      <c r="E20" s="13">
        <v>960</v>
      </c>
      <c r="F20" s="11">
        <f t="shared" si="0"/>
        <v>8257</v>
      </c>
      <c r="G20" s="11">
        <v>56</v>
      </c>
      <c r="H20" s="32" t="s">
        <v>81</v>
      </c>
      <c r="K20" s="34"/>
      <c r="L20" s="11"/>
      <c r="M20" s="30"/>
      <c r="N20" s="31"/>
    </row>
    <row r="21" spans="1:14" s="28" customFormat="1" ht="39.950000000000003" customHeight="1" x14ac:dyDescent="0.25">
      <c r="A21" s="14" t="s">
        <v>43</v>
      </c>
      <c r="B21" s="13">
        <v>1705</v>
      </c>
      <c r="C21" s="13">
        <v>1778</v>
      </c>
      <c r="D21" s="13">
        <v>261</v>
      </c>
      <c r="E21" s="11">
        <v>983</v>
      </c>
      <c r="F21" s="11">
        <f t="shared" si="0"/>
        <v>4727</v>
      </c>
      <c r="G21" s="11">
        <v>43</v>
      </c>
      <c r="H21" s="32" t="s">
        <v>82</v>
      </c>
      <c r="K21" s="34"/>
      <c r="L21" s="11"/>
      <c r="M21" s="38"/>
      <c r="N21" s="31"/>
    </row>
    <row r="22" spans="1:14" s="28" customFormat="1" ht="39.950000000000003" customHeight="1" thickBot="1" x14ac:dyDescent="0.3">
      <c r="A22" s="15" t="s">
        <v>45</v>
      </c>
      <c r="B22" s="39">
        <v>23551</v>
      </c>
      <c r="C22" s="13">
        <v>9832</v>
      </c>
      <c r="D22" s="13">
        <v>1661</v>
      </c>
      <c r="E22" s="11">
        <v>9100</v>
      </c>
      <c r="F22" s="11">
        <f t="shared" si="0"/>
        <v>44144</v>
      </c>
      <c r="G22" s="12">
        <v>120</v>
      </c>
      <c r="H22" s="40" t="s">
        <v>83</v>
      </c>
      <c r="K22" s="41"/>
      <c r="L22" s="12"/>
      <c r="M22" s="30"/>
      <c r="N22" s="31"/>
    </row>
    <row r="23" spans="1:14" s="25" customFormat="1" ht="39.950000000000003" customHeight="1" thickBot="1" x14ac:dyDescent="0.3">
      <c r="A23" s="314" t="s">
        <v>92</v>
      </c>
      <c r="B23" s="315">
        <f t="shared" ref="B23:G23" si="1">SUM(B8:B22)</f>
        <v>265476</v>
      </c>
      <c r="C23" s="316">
        <f t="shared" si="1"/>
        <v>100240</v>
      </c>
      <c r="D23" s="316">
        <f t="shared" si="1"/>
        <v>8230</v>
      </c>
      <c r="E23" s="316">
        <f t="shared" si="1"/>
        <v>57875</v>
      </c>
      <c r="F23" s="316">
        <f t="shared" si="1"/>
        <v>431821</v>
      </c>
      <c r="G23" s="316">
        <f t="shared" si="1"/>
        <v>901</v>
      </c>
      <c r="H23" s="317" t="s">
        <v>99</v>
      </c>
      <c r="K23" s="42"/>
      <c r="L23" s="116"/>
      <c r="M23" s="43"/>
      <c r="N23" s="44"/>
    </row>
    <row r="24" spans="1:14" ht="33" customHeight="1" x14ac:dyDescent="0.25">
      <c r="A24" s="115"/>
      <c r="C24" s="513"/>
      <c r="D24" s="513"/>
      <c r="E24" s="513"/>
      <c r="F24" s="513"/>
      <c r="G24" s="513"/>
      <c r="H24" s="513"/>
    </row>
    <row r="25" spans="1:14" ht="29.25" customHeight="1" x14ac:dyDescent="0.25">
      <c r="A25" s="113"/>
      <c r="C25" s="45"/>
      <c r="D25" s="45"/>
      <c r="E25" s="45"/>
      <c r="F25" s="436"/>
      <c r="G25" s="436"/>
      <c r="H25" s="436"/>
    </row>
  </sheetData>
  <mergeCells count="16">
    <mergeCell ref="A4:A7"/>
    <mergeCell ref="C4:C5"/>
    <mergeCell ref="A1:H3"/>
    <mergeCell ref="C24:H24"/>
    <mergeCell ref="F25:H25"/>
    <mergeCell ref="B6:B7"/>
    <mergeCell ref="B4:B5"/>
    <mergeCell ref="D4:D5"/>
    <mergeCell ref="F4:F5"/>
    <mergeCell ref="F6:F7"/>
    <mergeCell ref="H4:H7"/>
    <mergeCell ref="C6:C7"/>
    <mergeCell ref="G4:G5"/>
    <mergeCell ref="G6:G7"/>
    <mergeCell ref="E4:E5"/>
    <mergeCell ref="D6:D7"/>
  </mergeCells>
  <printOptions horizontalCentered="1"/>
  <pageMargins left="0.25" right="0.25" top="0.75" bottom="0.75" header="0.3" footer="0.3"/>
  <pageSetup paperSize="9" scale="4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L28"/>
  <sheetViews>
    <sheetView rightToLeft="1" view="pageBreakPreview" topLeftCell="C1" zoomScale="40" zoomScaleNormal="41" zoomScaleSheetLayoutView="40" workbookViewId="0">
      <selection activeCell="G50" sqref="G50"/>
    </sheetView>
  </sheetViews>
  <sheetFormatPr defaultColWidth="27" defaultRowHeight="12.75" x14ac:dyDescent="0.2"/>
  <cols>
    <col min="1" max="1" width="37.7109375" style="1" customWidth="1"/>
    <col min="2" max="2" width="42.85546875" style="1" customWidth="1"/>
    <col min="3" max="4" width="34.85546875" style="1" customWidth="1"/>
    <col min="5" max="5" width="33.42578125" style="1" customWidth="1"/>
    <col min="6" max="7" width="35.28515625" style="1" customWidth="1"/>
    <col min="8" max="8" width="44.5703125" style="1" customWidth="1"/>
    <col min="9" max="9" width="23.5703125" style="1" customWidth="1"/>
    <col min="10" max="10" width="21.28515625" style="1" customWidth="1"/>
    <col min="11" max="11" width="23.85546875" style="1" customWidth="1"/>
    <col min="12" max="16384" width="27" style="1"/>
  </cols>
  <sheetData>
    <row r="1" spans="1:8" ht="39.75" customHeight="1" x14ac:dyDescent="0.2">
      <c r="A1" s="525" t="s">
        <v>208</v>
      </c>
      <c r="B1" s="525"/>
      <c r="C1" s="525"/>
      <c r="D1" s="525"/>
      <c r="E1" s="525"/>
      <c r="F1" s="525"/>
      <c r="G1" s="525"/>
      <c r="H1" s="525"/>
    </row>
    <row r="2" spans="1:8" ht="67.5" customHeight="1" x14ac:dyDescent="0.2">
      <c r="A2" s="525"/>
      <c r="B2" s="525"/>
      <c r="C2" s="525"/>
      <c r="D2" s="525"/>
      <c r="E2" s="525"/>
      <c r="F2" s="525"/>
      <c r="G2" s="525"/>
      <c r="H2" s="525"/>
    </row>
    <row r="3" spans="1:8" ht="47.25" customHeight="1" thickBot="1" x14ac:dyDescent="0.25">
      <c r="A3" s="46"/>
      <c r="B3" s="533"/>
      <c r="C3" s="533"/>
      <c r="D3" s="533"/>
      <c r="E3" s="533"/>
      <c r="F3" s="533"/>
      <c r="G3" s="533"/>
      <c r="H3" s="46"/>
    </row>
    <row r="4" spans="1:8" s="2" customFormat="1" ht="54" customHeight="1" x14ac:dyDescent="0.2">
      <c r="A4" s="534" t="s">
        <v>61</v>
      </c>
      <c r="B4" s="529" t="s">
        <v>205</v>
      </c>
      <c r="C4" s="526" t="s">
        <v>206</v>
      </c>
      <c r="D4" s="526" t="s">
        <v>102</v>
      </c>
      <c r="E4" s="526" t="s">
        <v>207</v>
      </c>
      <c r="F4" s="537" t="s">
        <v>51</v>
      </c>
      <c r="G4" s="531" t="s">
        <v>103</v>
      </c>
      <c r="H4" s="539"/>
    </row>
    <row r="5" spans="1:8" s="2" customFormat="1" ht="55.5" customHeight="1" x14ac:dyDescent="0.2">
      <c r="A5" s="535"/>
      <c r="B5" s="530"/>
      <c r="C5" s="527"/>
      <c r="D5" s="527"/>
      <c r="E5" s="527"/>
      <c r="F5" s="538"/>
      <c r="G5" s="532"/>
      <c r="H5" s="540"/>
    </row>
    <row r="6" spans="1:8" s="2" customFormat="1" ht="39.75" customHeight="1" x14ac:dyDescent="0.2">
      <c r="A6" s="535"/>
      <c r="B6" s="530"/>
      <c r="C6" s="527"/>
      <c r="D6" s="527"/>
      <c r="E6" s="527"/>
      <c r="F6" s="538"/>
      <c r="G6" s="532"/>
      <c r="H6" s="540"/>
    </row>
    <row r="7" spans="1:8" s="2" customFormat="1" ht="31.5" customHeight="1" x14ac:dyDescent="0.2">
      <c r="A7" s="535"/>
      <c r="B7" s="530" t="s">
        <v>69</v>
      </c>
      <c r="C7" s="318"/>
      <c r="D7" s="527" t="s">
        <v>104</v>
      </c>
      <c r="E7" s="319"/>
      <c r="F7" s="320"/>
      <c r="G7" s="321"/>
      <c r="H7" s="540"/>
    </row>
    <row r="8" spans="1:8" s="2" customFormat="1" ht="20.25" customHeight="1" x14ac:dyDescent="0.2">
      <c r="A8" s="535"/>
      <c r="B8" s="530"/>
      <c r="C8" s="318" t="s">
        <v>202</v>
      </c>
      <c r="D8" s="527"/>
      <c r="E8" s="319"/>
      <c r="F8" s="318" t="s">
        <v>73</v>
      </c>
      <c r="G8" s="322" t="s">
        <v>74</v>
      </c>
      <c r="H8" s="540"/>
    </row>
    <row r="9" spans="1:8" s="2" customFormat="1" ht="71.25" customHeight="1" thickBot="1" x14ac:dyDescent="0.25">
      <c r="A9" s="536"/>
      <c r="B9" s="542"/>
      <c r="C9" s="323"/>
      <c r="D9" s="528"/>
      <c r="E9" s="324"/>
      <c r="F9" s="323"/>
      <c r="G9" s="325"/>
      <c r="H9" s="541"/>
    </row>
    <row r="10" spans="1:8" ht="50.1" customHeight="1" x14ac:dyDescent="0.2">
      <c r="A10" s="85" t="s">
        <v>215</v>
      </c>
      <c r="B10" s="48">
        <v>382</v>
      </c>
      <c r="C10" s="48">
        <v>453</v>
      </c>
      <c r="D10" s="48">
        <v>152</v>
      </c>
      <c r="E10" s="48">
        <v>66</v>
      </c>
      <c r="F10" s="48">
        <v>1053</v>
      </c>
      <c r="G10" s="48">
        <v>5</v>
      </c>
      <c r="H10" s="86">
        <v>2005</v>
      </c>
    </row>
    <row r="11" spans="1:8" ht="50.1" customHeight="1" x14ac:dyDescent="0.2">
      <c r="A11" s="85">
        <v>2006</v>
      </c>
      <c r="B11" s="48">
        <v>52</v>
      </c>
      <c r="C11" s="48">
        <v>178</v>
      </c>
      <c r="D11" s="48">
        <v>87</v>
      </c>
      <c r="E11" s="48">
        <v>15</v>
      </c>
      <c r="F11" s="48">
        <f t="shared" ref="F11:F27" si="0">SUM(B11:E11)</f>
        <v>332</v>
      </c>
      <c r="G11" s="48">
        <v>6</v>
      </c>
      <c r="H11" s="86">
        <v>2006</v>
      </c>
    </row>
    <row r="12" spans="1:8" ht="50.1" customHeight="1" x14ac:dyDescent="0.2">
      <c r="A12" s="85">
        <v>2007</v>
      </c>
      <c r="B12" s="48">
        <v>75</v>
      </c>
      <c r="C12" s="48">
        <v>199</v>
      </c>
      <c r="D12" s="48">
        <v>87</v>
      </c>
      <c r="E12" s="48">
        <v>40</v>
      </c>
      <c r="F12" s="48">
        <f t="shared" si="0"/>
        <v>401</v>
      </c>
      <c r="G12" s="48">
        <v>14</v>
      </c>
      <c r="H12" s="86">
        <v>2007</v>
      </c>
    </row>
    <row r="13" spans="1:8" ht="50.1" customHeight="1" x14ac:dyDescent="0.2">
      <c r="A13" s="85">
        <v>2008</v>
      </c>
      <c r="B13" s="48">
        <v>109</v>
      </c>
      <c r="C13" s="48">
        <v>266</v>
      </c>
      <c r="D13" s="48">
        <v>119</v>
      </c>
      <c r="E13" s="48">
        <v>26</v>
      </c>
      <c r="F13" s="48">
        <f t="shared" si="0"/>
        <v>520</v>
      </c>
      <c r="G13" s="48">
        <v>33</v>
      </c>
      <c r="H13" s="86">
        <v>2008</v>
      </c>
    </row>
    <row r="14" spans="1:8" ht="50.1" customHeight="1" x14ac:dyDescent="0.2">
      <c r="A14" s="85">
        <v>2009</v>
      </c>
      <c r="B14" s="48">
        <v>127</v>
      </c>
      <c r="C14" s="48">
        <v>275</v>
      </c>
      <c r="D14" s="48">
        <v>151</v>
      </c>
      <c r="E14" s="48">
        <v>64</v>
      </c>
      <c r="F14" s="48">
        <f t="shared" si="0"/>
        <v>617</v>
      </c>
      <c r="G14" s="48">
        <v>42</v>
      </c>
      <c r="H14" s="86">
        <v>2009</v>
      </c>
    </row>
    <row r="15" spans="1:8" ht="50.1" customHeight="1" x14ac:dyDescent="0.2">
      <c r="A15" s="85">
        <v>2010</v>
      </c>
      <c r="B15" s="48">
        <v>179</v>
      </c>
      <c r="C15" s="48">
        <v>183</v>
      </c>
      <c r="D15" s="48">
        <v>183</v>
      </c>
      <c r="E15" s="48">
        <v>60</v>
      </c>
      <c r="F15" s="48">
        <f t="shared" si="0"/>
        <v>605</v>
      </c>
      <c r="G15" s="48">
        <v>12</v>
      </c>
      <c r="H15" s="86">
        <v>2010</v>
      </c>
    </row>
    <row r="16" spans="1:8" ht="50.1" customHeight="1" x14ac:dyDescent="0.2">
      <c r="A16" s="85">
        <v>2011</v>
      </c>
      <c r="B16" s="48">
        <v>174</v>
      </c>
      <c r="C16" s="48">
        <v>261</v>
      </c>
      <c r="D16" s="48">
        <v>215</v>
      </c>
      <c r="E16" s="48">
        <v>37</v>
      </c>
      <c r="F16" s="48">
        <f t="shared" si="0"/>
        <v>687</v>
      </c>
      <c r="G16" s="48">
        <v>58</v>
      </c>
      <c r="H16" s="86">
        <v>2011</v>
      </c>
    </row>
    <row r="17" spans="1:12" ht="50.1" customHeight="1" x14ac:dyDescent="0.2">
      <c r="A17" s="85">
        <v>2012</v>
      </c>
      <c r="B17" s="48">
        <v>200</v>
      </c>
      <c r="C17" s="48">
        <v>405</v>
      </c>
      <c r="D17" s="48">
        <v>247</v>
      </c>
      <c r="E17" s="48">
        <v>54</v>
      </c>
      <c r="F17" s="48">
        <f t="shared" si="0"/>
        <v>906</v>
      </c>
      <c r="G17" s="48">
        <v>55</v>
      </c>
      <c r="H17" s="86">
        <v>2012</v>
      </c>
    </row>
    <row r="18" spans="1:12" ht="50.1" customHeight="1" x14ac:dyDescent="0.2">
      <c r="A18" s="85">
        <v>2013</v>
      </c>
      <c r="B18" s="48">
        <v>241</v>
      </c>
      <c r="C18" s="48">
        <v>433</v>
      </c>
      <c r="D18" s="48">
        <v>279</v>
      </c>
      <c r="E18" s="48">
        <v>97</v>
      </c>
      <c r="F18" s="48">
        <f t="shared" si="0"/>
        <v>1050</v>
      </c>
      <c r="G18" s="48">
        <v>29</v>
      </c>
      <c r="H18" s="86">
        <v>2013</v>
      </c>
    </row>
    <row r="19" spans="1:12" ht="50.1" customHeight="1" x14ac:dyDescent="0.2">
      <c r="A19" s="85">
        <v>2014</v>
      </c>
      <c r="B19" s="48">
        <v>332</v>
      </c>
      <c r="C19" s="48">
        <v>599</v>
      </c>
      <c r="D19" s="48">
        <v>311</v>
      </c>
      <c r="E19" s="48">
        <v>284</v>
      </c>
      <c r="F19" s="48">
        <f t="shared" si="0"/>
        <v>1526</v>
      </c>
      <c r="G19" s="48">
        <v>20</v>
      </c>
      <c r="H19" s="86">
        <v>2014</v>
      </c>
    </row>
    <row r="20" spans="1:12" ht="50.1" customHeight="1" x14ac:dyDescent="0.2">
      <c r="A20" s="85">
        <v>2015</v>
      </c>
      <c r="B20" s="48">
        <v>412</v>
      </c>
      <c r="C20" s="48">
        <v>787</v>
      </c>
      <c r="D20" s="48">
        <v>343</v>
      </c>
      <c r="E20" s="48">
        <v>546</v>
      </c>
      <c r="F20" s="48">
        <f t="shared" si="0"/>
        <v>2088</v>
      </c>
      <c r="G20" s="48">
        <v>47</v>
      </c>
      <c r="H20" s="86">
        <v>2015</v>
      </c>
    </row>
    <row r="21" spans="1:12" ht="50.1" customHeight="1" x14ac:dyDescent="0.2">
      <c r="A21" s="85">
        <v>2016</v>
      </c>
      <c r="B21" s="48">
        <v>192</v>
      </c>
      <c r="C21" s="48">
        <v>1834</v>
      </c>
      <c r="D21" s="48">
        <v>375</v>
      </c>
      <c r="E21" s="48">
        <v>179</v>
      </c>
      <c r="F21" s="48">
        <f t="shared" si="0"/>
        <v>2580</v>
      </c>
      <c r="G21" s="48">
        <v>76</v>
      </c>
      <c r="H21" s="86">
        <v>2016</v>
      </c>
    </row>
    <row r="22" spans="1:12" ht="50.1" customHeight="1" x14ac:dyDescent="0.2">
      <c r="A22" s="85">
        <v>2017</v>
      </c>
      <c r="B22" s="48">
        <v>349</v>
      </c>
      <c r="C22" s="48">
        <v>1540</v>
      </c>
      <c r="D22" s="48">
        <v>407</v>
      </c>
      <c r="E22" s="48">
        <v>173</v>
      </c>
      <c r="F22" s="48">
        <f t="shared" si="0"/>
        <v>2469</v>
      </c>
      <c r="G22" s="48">
        <v>98</v>
      </c>
      <c r="H22" s="86">
        <v>2017</v>
      </c>
    </row>
    <row r="23" spans="1:12" ht="50.1" customHeight="1" x14ac:dyDescent="0.2">
      <c r="A23" s="85">
        <v>2018</v>
      </c>
      <c r="B23" s="48">
        <v>252</v>
      </c>
      <c r="C23" s="48">
        <v>3194</v>
      </c>
      <c r="D23" s="48">
        <v>439</v>
      </c>
      <c r="E23" s="48">
        <v>187</v>
      </c>
      <c r="F23" s="48">
        <f t="shared" si="0"/>
        <v>4072</v>
      </c>
      <c r="G23" s="48">
        <v>67</v>
      </c>
      <c r="H23" s="86">
        <v>2018</v>
      </c>
    </row>
    <row r="24" spans="1:12" ht="50.1" customHeight="1" x14ac:dyDescent="0.2">
      <c r="A24" s="85">
        <v>2019</v>
      </c>
      <c r="B24" s="48">
        <v>702</v>
      </c>
      <c r="C24" s="48">
        <v>5191</v>
      </c>
      <c r="D24" s="48">
        <v>471</v>
      </c>
      <c r="E24" s="48">
        <v>196</v>
      </c>
      <c r="F24" s="48">
        <f t="shared" si="0"/>
        <v>6560</v>
      </c>
      <c r="G24" s="48">
        <v>91</v>
      </c>
      <c r="H24" s="86">
        <v>2019</v>
      </c>
    </row>
    <row r="25" spans="1:12" ht="50.1" customHeight="1" x14ac:dyDescent="0.2">
      <c r="A25" s="85">
        <v>2020</v>
      </c>
      <c r="B25" s="48">
        <v>722</v>
      </c>
      <c r="C25" s="48">
        <v>3759</v>
      </c>
      <c r="D25" s="48">
        <v>503</v>
      </c>
      <c r="E25" s="48">
        <v>848</v>
      </c>
      <c r="F25" s="48">
        <f t="shared" si="0"/>
        <v>5832</v>
      </c>
      <c r="G25" s="48">
        <v>157</v>
      </c>
      <c r="H25" s="86">
        <v>2020</v>
      </c>
    </row>
    <row r="26" spans="1:12" ht="50.1" customHeight="1" thickBot="1" x14ac:dyDescent="0.45">
      <c r="A26" s="100">
        <v>2021</v>
      </c>
      <c r="B26" s="101">
        <v>260976</v>
      </c>
      <c r="C26" s="101">
        <v>80683</v>
      </c>
      <c r="D26" s="101">
        <v>3861</v>
      </c>
      <c r="E26" s="101">
        <v>55003</v>
      </c>
      <c r="F26" s="48">
        <f t="shared" si="0"/>
        <v>400523</v>
      </c>
      <c r="G26" s="101">
        <v>91</v>
      </c>
      <c r="H26" s="102">
        <v>2021</v>
      </c>
      <c r="I26" s="103"/>
      <c r="J26" s="104"/>
      <c r="K26" s="105"/>
      <c r="L26" s="47"/>
    </row>
    <row r="27" spans="1:12" ht="41.25" customHeight="1" thickBot="1" x14ac:dyDescent="0.25">
      <c r="A27" s="326" t="s">
        <v>92</v>
      </c>
      <c r="B27" s="327">
        <f>SUM(B10:B26)</f>
        <v>265476</v>
      </c>
      <c r="C27" s="327">
        <f>SUM(C10:C26)</f>
        <v>100240</v>
      </c>
      <c r="D27" s="327">
        <f>SUM(D10:D26)</f>
        <v>8230</v>
      </c>
      <c r="E27" s="327">
        <f>SUM(E10:E26)</f>
        <v>57875</v>
      </c>
      <c r="F27" s="327">
        <f t="shared" si="0"/>
        <v>431821</v>
      </c>
      <c r="G27" s="327">
        <f>SUM(G10:G26)</f>
        <v>901</v>
      </c>
      <c r="H27" s="328" t="s">
        <v>16</v>
      </c>
    </row>
    <row r="28" spans="1:12" ht="15.75" x14ac:dyDescent="0.25">
      <c r="B28" s="49"/>
      <c r="C28" s="49"/>
      <c r="D28" s="49"/>
      <c r="E28" s="49"/>
      <c r="F28" s="49"/>
      <c r="G28" s="49"/>
    </row>
  </sheetData>
  <mergeCells count="12">
    <mergeCell ref="A1:H2"/>
    <mergeCell ref="D4:D6"/>
    <mergeCell ref="D7:D9"/>
    <mergeCell ref="B4:B6"/>
    <mergeCell ref="E4:E6"/>
    <mergeCell ref="G4:G6"/>
    <mergeCell ref="C4:C6"/>
    <mergeCell ref="B3:G3"/>
    <mergeCell ref="A4:A9"/>
    <mergeCell ref="F4:F6"/>
    <mergeCell ref="H4:H9"/>
    <mergeCell ref="B7:B9"/>
  </mergeCells>
  <printOptions horizontalCentered="1"/>
  <pageMargins left="0.25" right="0.25" top="0.75" bottom="0.75" header="0.3" footer="0.3"/>
  <pageSetup paperSize="9" scale="34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O38"/>
  <sheetViews>
    <sheetView rightToLeft="1" tabSelected="1" view="pageBreakPreview" zoomScale="82" zoomScaleSheetLayoutView="82" workbookViewId="0">
      <selection activeCell="G42" sqref="G42"/>
    </sheetView>
  </sheetViews>
  <sheetFormatPr defaultRowHeight="12.75" x14ac:dyDescent="0.2"/>
  <cols>
    <col min="1" max="1" width="14.85546875" style="1" customWidth="1"/>
    <col min="2" max="2" width="15.85546875" style="1" customWidth="1"/>
    <col min="3" max="3" width="24.42578125" style="1" customWidth="1"/>
    <col min="4" max="4" width="23.28515625" style="1" customWidth="1"/>
    <col min="5" max="5" width="22.28515625" style="1" customWidth="1"/>
    <col min="6" max="6" width="0.85546875" style="1" hidden="1" customWidth="1"/>
    <col min="7" max="7" width="20.7109375" style="1" customWidth="1"/>
    <col min="8" max="8" width="19.140625" style="1" customWidth="1"/>
    <col min="9" max="9" width="0.28515625" style="1" customWidth="1"/>
    <col min="10" max="10" width="13.28515625" style="1" customWidth="1"/>
    <col min="11" max="11" width="14.28515625" style="1" customWidth="1"/>
    <col min="12" max="12" width="13.7109375" style="1" customWidth="1"/>
    <col min="13" max="16384" width="9.140625" style="1"/>
  </cols>
  <sheetData>
    <row r="1" spans="1:15" ht="42" customHeight="1" x14ac:dyDescent="0.2">
      <c r="A1" s="423" t="s">
        <v>209</v>
      </c>
      <c r="B1" s="423"/>
      <c r="C1" s="423"/>
      <c r="D1" s="423"/>
      <c r="E1" s="423"/>
      <c r="F1" s="423"/>
      <c r="G1" s="423"/>
      <c r="H1" s="423"/>
    </row>
    <row r="2" spans="1:15" ht="52.5" customHeight="1" x14ac:dyDescent="0.2">
      <c r="A2" s="423"/>
      <c r="B2" s="423"/>
      <c r="C2" s="423"/>
      <c r="D2" s="423"/>
      <c r="E2" s="423"/>
      <c r="F2" s="423"/>
      <c r="G2" s="423"/>
      <c r="H2" s="423"/>
    </row>
    <row r="3" spans="1:15" ht="32.25" customHeight="1" thickBot="1" x14ac:dyDescent="0.25">
      <c r="A3" s="50"/>
      <c r="B3" s="423"/>
      <c r="C3" s="423"/>
      <c r="D3" s="423"/>
      <c r="E3" s="423"/>
      <c r="F3" s="423"/>
      <c r="G3" s="423"/>
      <c r="H3" s="51"/>
    </row>
    <row r="4" spans="1:15" s="2" customFormat="1" ht="85.5" customHeight="1" thickBot="1" x14ac:dyDescent="0.25">
      <c r="A4" s="548" t="s">
        <v>107</v>
      </c>
      <c r="B4" s="549"/>
      <c r="C4" s="329" t="s">
        <v>192</v>
      </c>
      <c r="D4" s="329" t="s">
        <v>193</v>
      </c>
      <c r="E4" s="329" t="s">
        <v>108</v>
      </c>
      <c r="F4" s="330"/>
      <c r="G4" s="550" t="s">
        <v>107</v>
      </c>
      <c r="H4" s="551"/>
    </row>
    <row r="5" spans="1:15" ht="50.1" customHeight="1" x14ac:dyDescent="0.2">
      <c r="A5" s="419" t="s">
        <v>210</v>
      </c>
      <c r="B5" s="419"/>
      <c r="C5" s="117">
        <v>222883</v>
      </c>
      <c r="D5" s="117">
        <v>42593</v>
      </c>
      <c r="E5" s="117">
        <f t="shared" ref="E5:E10" si="0">SUM(C5:D5)</f>
        <v>265476</v>
      </c>
      <c r="F5" s="118"/>
      <c r="G5" s="420" t="s">
        <v>70</v>
      </c>
      <c r="H5" s="420"/>
      <c r="J5" s="20"/>
      <c r="K5" s="54"/>
      <c r="L5" s="55"/>
      <c r="M5" s="54"/>
      <c r="N5" s="54"/>
      <c r="O5" s="54"/>
    </row>
    <row r="6" spans="1:15" ht="50.1" customHeight="1" x14ac:dyDescent="0.2">
      <c r="A6" s="421" t="s">
        <v>211</v>
      </c>
      <c r="B6" s="421"/>
      <c r="C6" s="119">
        <v>76150</v>
      </c>
      <c r="D6" s="119">
        <v>24090</v>
      </c>
      <c r="E6" s="119">
        <f t="shared" si="0"/>
        <v>100240</v>
      </c>
      <c r="F6" s="118"/>
      <c r="G6" s="422" t="s">
        <v>71</v>
      </c>
      <c r="H6" s="422"/>
    </row>
    <row r="7" spans="1:15" ht="50.1" customHeight="1" x14ac:dyDescent="0.2">
      <c r="A7" s="429" t="s">
        <v>109</v>
      </c>
      <c r="B7" s="429"/>
      <c r="C7" s="119">
        <v>7866</v>
      </c>
      <c r="D7" s="119">
        <v>364</v>
      </c>
      <c r="E7" s="119">
        <f t="shared" si="0"/>
        <v>8230</v>
      </c>
      <c r="F7" s="118"/>
      <c r="G7" s="430" t="s">
        <v>110</v>
      </c>
      <c r="H7" s="430"/>
    </row>
    <row r="8" spans="1:15" ht="50.1" customHeight="1" x14ac:dyDescent="0.2">
      <c r="A8" s="123" t="s">
        <v>207</v>
      </c>
      <c r="B8" s="123"/>
      <c r="C8" s="117">
        <v>32140</v>
      </c>
      <c r="D8" s="117">
        <v>25735</v>
      </c>
      <c r="E8" s="117">
        <f t="shared" si="0"/>
        <v>57875</v>
      </c>
      <c r="F8" s="124"/>
      <c r="G8" s="125"/>
      <c r="H8" s="125"/>
    </row>
    <row r="9" spans="1:15" s="2" customFormat="1" ht="50.1" customHeight="1" thickBot="1" x14ac:dyDescent="0.25">
      <c r="A9" s="544" t="s">
        <v>51</v>
      </c>
      <c r="B9" s="544"/>
      <c r="C9" s="331">
        <f>SUM(C5:C8)</f>
        <v>339039</v>
      </c>
      <c r="D9" s="331">
        <f>SUM(D5:D8)</f>
        <v>92782</v>
      </c>
      <c r="E9" s="331">
        <f t="shared" si="0"/>
        <v>431821</v>
      </c>
      <c r="F9" s="332"/>
      <c r="G9" s="545" t="s">
        <v>99</v>
      </c>
      <c r="H9" s="545"/>
    </row>
    <row r="10" spans="1:15" s="2" customFormat="1" ht="50.1" customHeight="1" thickBot="1" x14ac:dyDescent="0.25">
      <c r="A10" s="546" t="s">
        <v>88</v>
      </c>
      <c r="B10" s="546"/>
      <c r="C10" s="333">
        <v>901</v>
      </c>
      <c r="D10" s="334">
        <v>0</v>
      </c>
      <c r="E10" s="333">
        <f t="shared" si="0"/>
        <v>901</v>
      </c>
      <c r="F10" s="335"/>
      <c r="G10" s="547" t="s">
        <v>74</v>
      </c>
      <c r="H10" s="547"/>
      <c r="I10" s="92"/>
    </row>
    <row r="11" spans="1:15" ht="33.75" customHeight="1" x14ac:dyDescent="0.2">
      <c r="A11" s="543"/>
      <c r="B11" s="543"/>
      <c r="C11" s="543"/>
      <c r="D11" s="543"/>
      <c r="I11" s="93"/>
    </row>
    <row r="12" spans="1:15" ht="19.5" customHeight="1" x14ac:dyDescent="0.2">
      <c r="A12" s="54"/>
      <c r="B12" s="54"/>
      <c r="C12" s="54"/>
      <c r="D12" s="54"/>
      <c r="E12" s="54"/>
      <c r="F12" s="54"/>
      <c r="G12" s="54"/>
      <c r="H12" s="54"/>
    </row>
    <row r="13" spans="1:15" ht="33.75" hidden="1" customHeight="1" thickBot="1" x14ac:dyDescent="0.3">
      <c r="A13" s="428"/>
      <c r="B13" s="428"/>
      <c r="C13" s="428"/>
      <c r="D13" s="428"/>
      <c r="E13" s="428"/>
      <c r="F13" s="428"/>
      <c r="G13" s="428"/>
      <c r="H13" s="428"/>
      <c r="J13" s="95" t="s">
        <v>161</v>
      </c>
      <c r="K13" s="94">
        <v>82</v>
      </c>
    </row>
    <row r="14" spans="1:15" hidden="1" x14ac:dyDescent="0.2">
      <c r="A14" s="54"/>
      <c r="B14" s="54"/>
      <c r="C14" s="54"/>
      <c r="D14" s="54"/>
      <c r="E14" s="54"/>
      <c r="F14" s="54"/>
      <c r="G14" s="54"/>
      <c r="H14" s="54"/>
    </row>
    <row r="15" spans="1:15" hidden="1" x14ac:dyDescent="0.2">
      <c r="A15" s="54"/>
      <c r="B15" s="54"/>
      <c r="C15" s="54"/>
      <c r="D15" s="54"/>
      <c r="E15" s="54"/>
      <c r="F15" s="54"/>
      <c r="G15" s="54"/>
      <c r="H15" s="54"/>
    </row>
    <row r="16" spans="1:15" hidden="1" x14ac:dyDescent="0.2">
      <c r="A16" s="54"/>
      <c r="B16" s="54"/>
      <c r="C16" s="54"/>
      <c r="D16" s="54"/>
      <c r="E16" s="54"/>
      <c r="F16" s="54"/>
      <c r="G16" s="54"/>
      <c r="H16" s="54"/>
    </row>
    <row r="17" spans="1:10" hidden="1" x14ac:dyDescent="0.2">
      <c r="A17" s="54"/>
      <c r="B17" s="54"/>
      <c r="C17" s="54"/>
      <c r="D17" s="54"/>
      <c r="E17" s="54"/>
      <c r="F17" s="54"/>
      <c r="G17" s="54"/>
      <c r="H17" s="54"/>
    </row>
    <row r="18" spans="1:10" hidden="1" x14ac:dyDescent="0.2">
      <c r="A18" s="54"/>
      <c r="B18" s="54"/>
      <c r="C18" s="54"/>
      <c r="D18" s="54"/>
      <c r="E18" s="54"/>
      <c r="F18" s="54"/>
      <c r="G18" s="54"/>
      <c r="H18" s="54"/>
      <c r="I18" s="91"/>
    </row>
    <row r="19" spans="1:10" hidden="1" x14ac:dyDescent="0.2">
      <c r="A19" s="54"/>
      <c r="B19" s="54"/>
      <c r="C19" s="54"/>
      <c r="D19" s="54"/>
      <c r="E19" s="54"/>
      <c r="F19" s="54"/>
      <c r="G19" s="54"/>
      <c r="H19" s="54"/>
    </row>
    <row r="20" spans="1:10" hidden="1" x14ac:dyDescent="0.2">
      <c r="A20" s="54"/>
      <c r="B20" s="54"/>
      <c r="C20" s="54"/>
      <c r="D20" s="54"/>
      <c r="E20" s="54"/>
      <c r="F20" s="54"/>
      <c r="G20" s="54"/>
      <c r="H20" s="54"/>
    </row>
    <row r="21" spans="1:10" hidden="1" x14ac:dyDescent="0.2">
      <c r="A21" s="54"/>
      <c r="B21" s="54"/>
      <c r="C21" s="54"/>
      <c r="D21" s="54"/>
      <c r="E21" s="54"/>
      <c r="F21" s="54"/>
      <c r="G21" s="54"/>
      <c r="H21" s="54"/>
    </row>
    <row r="22" spans="1:10" hidden="1" x14ac:dyDescent="0.2">
      <c r="A22" s="54"/>
      <c r="B22" s="54"/>
      <c r="C22" s="54"/>
      <c r="D22" s="54"/>
      <c r="E22" s="54"/>
      <c r="F22" s="54"/>
      <c r="G22" s="54"/>
      <c r="H22" s="54"/>
      <c r="J22" s="114"/>
    </row>
    <row r="23" spans="1:10" hidden="1" x14ac:dyDescent="0.2">
      <c r="A23" s="54"/>
      <c r="B23" s="54"/>
      <c r="C23" s="54"/>
      <c r="D23" s="54"/>
      <c r="E23" s="54"/>
      <c r="F23" s="54"/>
      <c r="G23" s="54"/>
      <c r="H23" s="54"/>
    </row>
    <row r="24" spans="1:10" hidden="1" x14ac:dyDescent="0.2">
      <c r="A24" s="54"/>
      <c r="B24" s="54"/>
      <c r="C24" s="54"/>
      <c r="D24" s="54"/>
      <c r="E24" s="54"/>
      <c r="F24" s="54"/>
      <c r="G24" s="54"/>
      <c r="H24" s="54"/>
    </row>
    <row r="25" spans="1:10" hidden="1" x14ac:dyDescent="0.2">
      <c r="A25" s="54"/>
      <c r="B25" s="54"/>
      <c r="C25" s="54"/>
      <c r="D25" s="54"/>
      <c r="E25" s="54"/>
      <c r="F25" s="54"/>
      <c r="G25" s="54"/>
      <c r="H25" s="54"/>
    </row>
    <row r="26" spans="1:10" hidden="1" x14ac:dyDescent="0.2">
      <c r="A26" s="54"/>
      <c r="B26" s="54"/>
      <c r="C26" s="54"/>
      <c r="D26" s="54"/>
      <c r="E26" s="54"/>
      <c r="F26" s="54"/>
      <c r="G26" s="54"/>
      <c r="H26" s="54"/>
    </row>
    <row r="27" spans="1:10" hidden="1" x14ac:dyDescent="0.2">
      <c r="A27" s="54"/>
      <c r="B27" s="54"/>
      <c r="C27" s="54"/>
      <c r="D27" s="54"/>
      <c r="E27" s="54"/>
      <c r="F27" s="54"/>
      <c r="G27" s="54"/>
      <c r="H27" s="54"/>
    </row>
    <row r="28" spans="1:10" hidden="1" x14ac:dyDescent="0.2">
      <c r="A28" s="54"/>
      <c r="B28" s="54"/>
      <c r="C28" s="54"/>
      <c r="D28" s="54"/>
      <c r="E28" s="54"/>
      <c r="F28" s="54"/>
      <c r="G28" s="54"/>
      <c r="H28" s="54"/>
    </row>
    <row r="29" spans="1:10" hidden="1" x14ac:dyDescent="0.2">
      <c r="A29" s="54"/>
      <c r="B29" s="54"/>
      <c r="C29" s="54"/>
      <c r="D29" s="54"/>
      <c r="E29" s="54"/>
      <c r="F29" s="54"/>
      <c r="G29" s="54"/>
      <c r="H29" s="54"/>
    </row>
    <row r="30" spans="1:10" hidden="1" x14ac:dyDescent="0.2">
      <c r="A30" s="54"/>
      <c r="B30" s="54"/>
      <c r="C30" s="54"/>
      <c r="D30" s="54"/>
      <c r="E30" s="54"/>
      <c r="F30" s="54"/>
      <c r="G30" s="54"/>
      <c r="H30" s="54"/>
    </row>
    <row r="31" spans="1:10" hidden="1" x14ac:dyDescent="0.2">
      <c r="A31" s="54"/>
      <c r="B31" s="54"/>
      <c r="C31" s="54"/>
      <c r="D31" s="54"/>
      <c r="E31" s="54"/>
      <c r="F31" s="54"/>
      <c r="G31" s="54"/>
      <c r="H31" s="54"/>
    </row>
    <row r="32" spans="1:10" ht="30" hidden="1" customHeight="1" x14ac:dyDescent="0.2">
      <c r="A32" s="54"/>
      <c r="B32" s="54"/>
      <c r="C32" s="54"/>
      <c r="D32" s="54"/>
      <c r="E32" s="54"/>
      <c r="F32" s="54"/>
      <c r="G32" s="54"/>
      <c r="H32" s="54"/>
    </row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</sheetData>
  <mergeCells count="16">
    <mergeCell ref="A1:H2"/>
    <mergeCell ref="A7:B7"/>
    <mergeCell ref="G7:H7"/>
    <mergeCell ref="A5:B5"/>
    <mergeCell ref="G5:H5"/>
    <mergeCell ref="A6:B6"/>
    <mergeCell ref="G6:H6"/>
    <mergeCell ref="B3:G3"/>
    <mergeCell ref="A4:B4"/>
    <mergeCell ref="G4:H4"/>
    <mergeCell ref="A11:D11"/>
    <mergeCell ref="A13:H13"/>
    <mergeCell ref="A9:B9"/>
    <mergeCell ref="G9:H9"/>
    <mergeCell ref="A10:B10"/>
    <mergeCell ref="G10:H10"/>
  </mergeCells>
  <printOptions horizontalCentered="1"/>
  <pageMargins left="0.25" right="0.25" top="0.75" bottom="0.75" header="0.3" footer="0.3"/>
  <pageSetup paperSize="9" scale="69" orientation="portrait" r:id="rId1"/>
  <headerFooter>
    <oddFooter xml:space="preserve">&amp;C&amp;"Arial,غامق"&amp;16 &amp;"Arial,عادي"&amp;14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48"/>
  <sheetViews>
    <sheetView rightToLeft="1" view="pageBreakPreview" topLeftCell="A7" zoomScale="73" zoomScaleNormal="84" zoomScaleSheetLayoutView="73" workbookViewId="0">
      <selection activeCell="B56" sqref="B56"/>
    </sheetView>
  </sheetViews>
  <sheetFormatPr defaultRowHeight="12.75" x14ac:dyDescent="0.2"/>
  <cols>
    <col min="1" max="1" width="13.42578125" style="4" customWidth="1"/>
    <col min="2" max="2" width="16.7109375" style="4" customWidth="1"/>
    <col min="3" max="4" width="18.42578125" style="4" customWidth="1"/>
    <col min="5" max="5" width="23.7109375" style="4" customWidth="1"/>
    <col min="6" max="6" width="13.85546875" style="4" hidden="1" customWidth="1"/>
    <col min="7" max="7" width="25.7109375" style="4" customWidth="1"/>
    <col min="8" max="8" width="19.28515625" style="4" customWidth="1"/>
    <col min="9" max="9" width="9.140625" style="4" hidden="1" customWidth="1"/>
    <col min="10" max="10" width="9.140625" style="4" customWidth="1"/>
    <col min="11" max="11" width="8.140625" style="4" customWidth="1"/>
    <col min="12" max="12" width="7.7109375" style="4" customWidth="1"/>
    <col min="13" max="13" width="17.28515625" style="4" customWidth="1"/>
    <col min="14" max="14" width="14.140625" style="4" customWidth="1"/>
    <col min="15" max="15" width="14.42578125" style="4" customWidth="1"/>
    <col min="16" max="16" width="14" style="4" customWidth="1"/>
    <col min="17" max="16384" width="9.140625" style="4"/>
  </cols>
  <sheetData>
    <row r="1" spans="1:16" ht="47.25" customHeight="1" x14ac:dyDescent="0.3">
      <c r="A1" s="362" t="s">
        <v>263</v>
      </c>
      <c r="B1" s="362"/>
      <c r="C1" s="362"/>
      <c r="D1" s="362"/>
      <c r="E1" s="362"/>
      <c r="F1" s="362"/>
      <c r="G1" s="362"/>
      <c r="H1" s="362"/>
    </row>
    <row r="2" spans="1:16" ht="45" customHeight="1" x14ac:dyDescent="0.2">
      <c r="A2" s="363" t="s">
        <v>199</v>
      </c>
      <c r="B2" s="363"/>
      <c r="C2" s="363"/>
      <c r="D2" s="363"/>
      <c r="E2" s="363"/>
      <c r="F2" s="363"/>
      <c r="G2" s="363"/>
      <c r="H2" s="363"/>
    </row>
    <row r="3" spans="1:16" ht="28.5" customHeight="1" thickBot="1" x14ac:dyDescent="0.25">
      <c r="A3" s="8" t="s">
        <v>190</v>
      </c>
      <c r="B3" s="363"/>
      <c r="C3" s="363"/>
      <c r="D3" s="363"/>
      <c r="E3" s="363"/>
      <c r="F3" s="363"/>
      <c r="G3" s="363"/>
      <c r="H3" s="147" t="s">
        <v>191</v>
      </c>
    </row>
    <row r="4" spans="1:16" s="5" customFormat="1" ht="29.25" customHeight="1" thickBot="1" x14ac:dyDescent="0.3">
      <c r="A4" s="364" t="s">
        <v>107</v>
      </c>
      <c r="B4" s="365"/>
      <c r="C4" s="339" t="s">
        <v>133</v>
      </c>
      <c r="D4" s="336" t="s">
        <v>134</v>
      </c>
      <c r="E4" s="336" t="s">
        <v>135</v>
      </c>
      <c r="F4" s="344"/>
      <c r="G4" s="368" t="s">
        <v>107</v>
      </c>
      <c r="H4" s="364"/>
    </row>
    <row r="5" spans="1:16" s="5" customFormat="1" ht="34.5" customHeight="1" thickBot="1" x14ac:dyDescent="0.35">
      <c r="A5" s="366"/>
      <c r="B5" s="367"/>
      <c r="C5" s="338" t="s">
        <v>136</v>
      </c>
      <c r="D5" s="337" t="s">
        <v>137</v>
      </c>
      <c r="E5" s="337" t="s">
        <v>16</v>
      </c>
      <c r="F5" s="345"/>
      <c r="G5" s="369"/>
      <c r="H5" s="366"/>
      <c r="M5" s="80">
        <v>245807</v>
      </c>
      <c r="N5" s="80">
        <v>2113</v>
      </c>
      <c r="O5" s="80">
        <v>0</v>
      </c>
      <c r="P5" s="81">
        <v>247920</v>
      </c>
    </row>
    <row r="6" spans="1:16" ht="36.950000000000003" customHeight="1" x14ac:dyDescent="0.25">
      <c r="A6" s="355" t="s">
        <v>210</v>
      </c>
      <c r="B6" s="355"/>
      <c r="C6" s="53">
        <v>326145</v>
      </c>
      <c r="D6" s="53">
        <v>2446</v>
      </c>
      <c r="E6" s="53">
        <f t="shared" ref="E6:E8" si="0">SUM(C6:D6)</f>
        <v>328591</v>
      </c>
      <c r="F6" s="52"/>
      <c r="G6" s="356" t="s">
        <v>214</v>
      </c>
      <c r="H6" s="356"/>
    </row>
    <row r="7" spans="1:16" ht="36.950000000000003" customHeight="1" x14ac:dyDescent="0.25">
      <c r="A7" s="357" t="s">
        <v>211</v>
      </c>
      <c r="B7" s="357"/>
      <c r="C7" s="56">
        <v>32230</v>
      </c>
      <c r="D7" s="56">
        <v>16640</v>
      </c>
      <c r="E7" s="56">
        <f t="shared" si="0"/>
        <v>48870</v>
      </c>
      <c r="F7" s="52"/>
      <c r="G7" s="358" t="s">
        <v>250</v>
      </c>
      <c r="H7" s="358"/>
    </row>
    <row r="8" spans="1:16" ht="42.75" customHeight="1" thickBot="1" x14ac:dyDescent="0.3">
      <c r="A8" s="359" t="s">
        <v>109</v>
      </c>
      <c r="B8" s="359"/>
      <c r="C8" s="56">
        <v>0</v>
      </c>
      <c r="D8" s="56">
        <v>0</v>
      </c>
      <c r="E8" s="56">
        <f t="shared" si="0"/>
        <v>0</v>
      </c>
      <c r="F8" s="52"/>
      <c r="G8" s="360" t="s">
        <v>110</v>
      </c>
      <c r="H8" s="360"/>
    </row>
    <row r="9" spans="1:16" s="5" customFormat="1" ht="54" customHeight="1" thickBot="1" x14ac:dyDescent="0.3">
      <c r="A9" s="352" t="s">
        <v>13</v>
      </c>
      <c r="B9" s="352"/>
      <c r="C9" s="129">
        <f>C6+C7</f>
        <v>358375</v>
      </c>
      <c r="D9" s="129">
        <f>D6+D7</f>
        <v>19086</v>
      </c>
      <c r="E9" s="129">
        <f>E6+E7</f>
        <v>377461</v>
      </c>
      <c r="F9" s="131"/>
      <c r="G9" s="353" t="s">
        <v>99</v>
      </c>
      <c r="H9" s="353"/>
      <c r="L9" s="97" t="s">
        <v>184</v>
      </c>
      <c r="M9" s="5">
        <v>358375</v>
      </c>
    </row>
    <row r="10" spans="1:16" ht="27.75" customHeight="1" x14ac:dyDescent="0.2">
      <c r="A10" s="361" t="s">
        <v>262</v>
      </c>
      <c r="B10" s="361"/>
      <c r="C10" s="361"/>
      <c r="L10" s="98" t="s">
        <v>183</v>
      </c>
      <c r="M10" s="4">
        <v>19086</v>
      </c>
    </row>
    <row r="11" spans="1:16" ht="22.5" customHeight="1" x14ac:dyDescent="0.2">
      <c r="L11" s="1"/>
    </row>
    <row r="12" spans="1:16" ht="7.5" customHeight="1" x14ac:dyDescent="0.2">
      <c r="A12" s="354"/>
      <c r="B12" s="354"/>
      <c r="C12" s="354"/>
      <c r="D12" s="354"/>
      <c r="E12" s="354"/>
      <c r="F12" s="354"/>
      <c r="G12" s="354"/>
      <c r="H12" s="354"/>
    </row>
    <row r="13" spans="1:16" ht="27" hidden="1" customHeight="1" x14ac:dyDescent="0.2">
      <c r="A13" s="83"/>
      <c r="B13" s="83"/>
      <c r="C13" s="83"/>
      <c r="D13" s="83"/>
      <c r="E13" s="83"/>
      <c r="F13" s="83"/>
      <c r="G13" s="83"/>
      <c r="H13" s="83"/>
    </row>
    <row r="14" spans="1:16" hidden="1" x14ac:dyDescent="0.2">
      <c r="A14" s="83"/>
      <c r="B14" s="83"/>
      <c r="C14" s="83"/>
      <c r="D14" s="83"/>
      <c r="E14" s="83"/>
      <c r="F14" s="83"/>
      <c r="G14" s="83"/>
      <c r="H14" s="83"/>
      <c r="M14" s="110"/>
    </row>
    <row r="15" spans="1:16" hidden="1" x14ac:dyDescent="0.2">
      <c r="A15" s="83"/>
      <c r="B15" s="83"/>
      <c r="C15" s="83"/>
      <c r="D15" s="83"/>
      <c r="E15" s="83"/>
      <c r="F15" s="83"/>
      <c r="G15" s="83"/>
      <c r="H15" s="83"/>
    </row>
    <row r="16" spans="1:16" hidden="1" x14ac:dyDescent="0.2">
      <c r="A16" s="83"/>
      <c r="B16" s="83"/>
      <c r="C16" s="83"/>
      <c r="D16" s="83"/>
      <c r="E16" s="83"/>
      <c r="F16" s="83"/>
      <c r="G16" s="83"/>
      <c r="H16" s="83"/>
    </row>
    <row r="17" spans="1:13" hidden="1" x14ac:dyDescent="0.2">
      <c r="A17" s="83"/>
      <c r="B17" s="83"/>
      <c r="C17" s="83"/>
      <c r="D17" s="83"/>
      <c r="E17" s="83"/>
      <c r="F17" s="83"/>
      <c r="G17" s="83"/>
      <c r="H17" s="83"/>
    </row>
    <row r="18" spans="1:13" hidden="1" x14ac:dyDescent="0.2">
      <c r="A18" s="83"/>
      <c r="B18" s="83"/>
      <c r="C18" s="83"/>
      <c r="D18" s="83"/>
      <c r="E18" s="83"/>
      <c r="F18" s="83"/>
      <c r="G18" s="83"/>
      <c r="H18" s="83"/>
      <c r="M18" s="1"/>
    </row>
    <row r="19" spans="1:13" hidden="1" x14ac:dyDescent="0.2">
      <c r="A19" s="83"/>
      <c r="B19" s="83"/>
      <c r="C19" s="83"/>
      <c r="D19" s="83"/>
      <c r="E19" s="83"/>
      <c r="F19" s="83"/>
      <c r="G19" s="83"/>
      <c r="H19" s="83"/>
    </row>
    <row r="20" spans="1:13" hidden="1" x14ac:dyDescent="0.2">
      <c r="A20" s="83"/>
      <c r="B20" s="83"/>
      <c r="C20" s="83"/>
      <c r="D20" s="83"/>
      <c r="E20" s="83"/>
      <c r="F20" s="83"/>
      <c r="G20" s="83"/>
      <c r="H20" s="83"/>
    </row>
    <row r="21" spans="1:13" hidden="1" x14ac:dyDescent="0.2">
      <c r="A21" s="83"/>
      <c r="B21" s="83"/>
      <c r="C21" s="83"/>
      <c r="D21" s="83"/>
      <c r="E21" s="83"/>
      <c r="F21" s="83"/>
      <c r="G21" s="83"/>
      <c r="H21" s="83"/>
    </row>
    <row r="22" spans="1:13" hidden="1" x14ac:dyDescent="0.2">
      <c r="A22" s="83"/>
      <c r="B22" s="83"/>
      <c r="C22" s="83"/>
      <c r="D22" s="83"/>
      <c r="E22" s="83"/>
      <c r="F22" s="83"/>
      <c r="G22" s="83"/>
      <c r="H22" s="83"/>
    </row>
    <row r="23" spans="1:13" hidden="1" x14ac:dyDescent="0.2">
      <c r="A23" s="83"/>
      <c r="B23" s="83"/>
      <c r="C23" s="83"/>
      <c r="D23" s="83"/>
      <c r="E23" s="83"/>
      <c r="F23" s="83"/>
      <c r="G23" s="83"/>
      <c r="H23" s="83"/>
    </row>
    <row r="24" spans="1:13" hidden="1" x14ac:dyDescent="0.2">
      <c r="A24" s="83"/>
      <c r="B24" s="83"/>
      <c r="C24" s="83"/>
      <c r="D24" s="83"/>
      <c r="E24" s="83"/>
      <c r="F24" s="83"/>
      <c r="G24" s="83"/>
      <c r="H24" s="83"/>
    </row>
    <row r="25" spans="1:13" hidden="1" x14ac:dyDescent="0.2">
      <c r="A25" s="83"/>
      <c r="B25" s="83"/>
      <c r="C25" s="83"/>
      <c r="D25" s="83"/>
      <c r="E25" s="83"/>
      <c r="F25" s="83"/>
      <c r="G25" s="83"/>
      <c r="H25" s="83"/>
    </row>
    <row r="26" spans="1:13" hidden="1" x14ac:dyDescent="0.2">
      <c r="A26" s="83"/>
      <c r="B26" s="83"/>
      <c r="C26" s="83"/>
      <c r="D26" s="83"/>
      <c r="E26" s="83"/>
      <c r="F26" s="83"/>
      <c r="G26" s="83"/>
      <c r="H26" s="83"/>
    </row>
    <row r="27" spans="1:13" hidden="1" x14ac:dyDescent="0.2">
      <c r="A27" s="83"/>
      <c r="B27" s="83"/>
      <c r="C27" s="83"/>
      <c r="D27" s="83"/>
      <c r="E27" s="83"/>
      <c r="F27" s="83"/>
      <c r="G27" s="83"/>
      <c r="H27" s="83"/>
    </row>
    <row r="28" spans="1:13" hidden="1" x14ac:dyDescent="0.2">
      <c r="A28" s="83"/>
      <c r="B28" s="83"/>
      <c r="C28" s="83"/>
      <c r="D28" s="83"/>
      <c r="E28" s="83"/>
      <c r="F28" s="83"/>
      <c r="G28" s="83"/>
      <c r="H28" s="83"/>
    </row>
    <row r="29" spans="1:13" hidden="1" x14ac:dyDescent="0.2">
      <c r="A29" s="83"/>
      <c r="B29" s="83"/>
      <c r="C29" s="83"/>
      <c r="D29" s="83"/>
      <c r="E29" s="83"/>
      <c r="F29" s="83"/>
      <c r="G29" s="83"/>
      <c r="H29" s="83"/>
    </row>
    <row r="30" spans="1:13" hidden="1" x14ac:dyDescent="0.2">
      <c r="A30" s="83"/>
      <c r="B30" s="83"/>
      <c r="C30" s="83"/>
      <c r="D30" s="83"/>
      <c r="E30" s="83"/>
      <c r="F30" s="83"/>
      <c r="G30" s="83"/>
      <c r="H30" s="83"/>
    </row>
    <row r="31" spans="1:13" hidden="1" x14ac:dyDescent="0.2">
      <c r="A31" s="83"/>
      <c r="B31" s="83"/>
      <c r="C31" s="83"/>
      <c r="D31" s="83"/>
      <c r="E31" s="83"/>
      <c r="F31" s="83"/>
      <c r="G31" s="83"/>
      <c r="H31" s="83"/>
    </row>
    <row r="32" spans="1:13" hidden="1" x14ac:dyDescent="0.2">
      <c r="A32" s="83"/>
      <c r="B32" s="83"/>
      <c r="C32" s="83"/>
      <c r="D32" s="83"/>
      <c r="E32" s="83"/>
      <c r="F32" s="83"/>
      <c r="G32" s="83"/>
      <c r="H32" s="83"/>
    </row>
    <row r="33" spans="1:8" hidden="1" x14ac:dyDescent="0.2">
      <c r="A33" s="83"/>
      <c r="B33" s="83"/>
      <c r="C33" s="83"/>
      <c r="D33" s="83"/>
      <c r="E33" s="83"/>
      <c r="F33" s="83"/>
      <c r="G33" s="83"/>
      <c r="H33" s="83"/>
    </row>
    <row r="34" spans="1:8" hidden="1" x14ac:dyDescent="0.2">
      <c r="A34" s="83"/>
      <c r="B34" s="83"/>
      <c r="C34" s="83"/>
      <c r="D34" s="83"/>
      <c r="E34" s="83"/>
      <c r="F34" s="83"/>
      <c r="G34" s="83"/>
      <c r="H34" s="83"/>
    </row>
    <row r="35" spans="1:8" hidden="1" x14ac:dyDescent="0.2">
      <c r="A35" s="83"/>
      <c r="B35" s="83"/>
      <c r="C35" s="83"/>
      <c r="D35" s="83"/>
      <c r="E35" s="83"/>
      <c r="F35" s="83"/>
      <c r="G35" s="83"/>
      <c r="H35" s="83"/>
    </row>
    <row r="36" spans="1:8" hidden="1" x14ac:dyDescent="0.2">
      <c r="A36" s="83"/>
      <c r="B36" s="83"/>
      <c r="C36" s="83"/>
      <c r="D36" s="83"/>
      <c r="E36" s="83"/>
      <c r="F36" s="83"/>
      <c r="G36" s="83"/>
      <c r="H36" s="83"/>
    </row>
    <row r="37" spans="1:8" hidden="1" x14ac:dyDescent="0.2">
      <c r="A37" s="83"/>
      <c r="B37" s="83"/>
      <c r="C37" s="83"/>
      <c r="D37" s="83"/>
      <c r="E37" s="83"/>
      <c r="F37" s="83"/>
      <c r="G37" s="83"/>
      <c r="H37" s="83"/>
    </row>
    <row r="38" spans="1:8" x14ac:dyDescent="0.2">
      <c r="A38" s="83"/>
      <c r="B38" s="83"/>
      <c r="C38" s="83"/>
      <c r="D38" s="83"/>
      <c r="E38" s="83"/>
      <c r="F38" s="83"/>
      <c r="G38" s="83"/>
      <c r="H38" s="83"/>
    </row>
    <row r="39" spans="1:8" x14ac:dyDescent="0.2">
      <c r="A39" s="83"/>
      <c r="B39" s="83"/>
      <c r="C39" s="83"/>
      <c r="D39" s="83"/>
      <c r="E39" s="83"/>
      <c r="F39" s="83"/>
      <c r="G39" s="83"/>
      <c r="H39" s="83"/>
    </row>
    <row r="40" spans="1:8" x14ac:dyDescent="0.2">
      <c r="A40" s="83"/>
      <c r="B40" s="83"/>
      <c r="C40" s="83"/>
      <c r="D40" s="83"/>
      <c r="E40" s="83"/>
      <c r="F40" s="83"/>
      <c r="G40" s="83"/>
      <c r="H40" s="83"/>
    </row>
    <row r="41" spans="1:8" x14ac:dyDescent="0.2">
      <c r="A41" s="83"/>
      <c r="B41" s="83"/>
      <c r="C41" s="83"/>
      <c r="D41" s="83"/>
      <c r="E41" s="83"/>
      <c r="F41" s="83"/>
      <c r="G41" s="83"/>
      <c r="H41" s="83"/>
    </row>
    <row r="42" spans="1:8" x14ac:dyDescent="0.2">
      <c r="A42" s="83"/>
      <c r="B42" s="83"/>
      <c r="C42" s="83"/>
      <c r="D42" s="83"/>
      <c r="E42" s="83"/>
      <c r="F42" s="83"/>
      <c r="G42" s="83"/>
      <c r="H42" s="83"/>
    </row>
    <row r="43" spans="1:8" x14ac:dyDescent="0.2">
      <c r="A43" s="83"/>
      <c r="B43" s="83"/>
      <c r="C43" s="83"/>
      <c r="D43" s="83"/>
      <c r="E43" s="83"/>
      <c r="F43" s="83"/>
      <c r="G43" s="83"/>
      <c r="H43" s="83"/>
    </row>
    <row r="44" spans="1:8" x14ac:dyDescent="0.2">
      <c r="A44" s="83"/>
      <c r="B44" s="83"/>
      <c r="C44" s="83"/>
      <c r="D44" s="83"/>
      <c r="E44" s="83"/>
      <c r="F44" s="83"/>
      <c r="G44" s="83"/>
      <c r="H44" s="83"/>
    </row>
    <row r="45" spans="1:8" x14ac:dyDescent="0.2">
      <c r="A45" s="83"/>
      <c r="B45" s="83"/>
      <c r="C45" s="83"/>
      <c r="D45" s="83"/>
      <c r="E45" s="83"/>
      <c r="F45" s="83"/>
      <c r="G45" s="83"/>
      <c r="H45" s="83"/>
    </row>
    <row r="46" spans="1:8" x14ac:dyDescent="0.2">
      <c r="A46" s="83"/>
      <c r="B46" s="83"/>
      <c r="C46" s="83"/>
      <c r="D46" s="83"/>
      <c r="E46" s="83"/>
      <c r="F46" s="83"/>
      <c r="G46" s="83"/>
      <c r="H46" s="83"/>
    </row>
    <row r="47" spans="1:8" x14ac:dyDescent="0.2">
      <c r="A47" s="83"/>
      <c r="B47" s="83"/>
      <c r="C47" s="83"/>
      <c r="D47" s="83"/>
      <c r="E47" s="83"/>
      <c r="F47" s="83"/>
      <c r="G47" s="83"/>
      <c r="H47" s="83"/>
    </row>
    <row r="48" spans="1:8" ht="28.5" customHeight="1" x14ac:dyDescent="0.2">
      <c r="A48" s="83"/>
      <c r="B48" s="83"/>
      <c r="C48" s="83"/>
      <c r="D48" s="83"/>
      <c r="E48" s="83"/>
      <c r="F48" s="83"/>
      <c r="G48" s="83"/>
      <c r="H48" s="83"/>
    </row>
  </sheetData>
  <mergeCells count="15">
    <mergeCell ref="A1:H1"/>
    <mergeCell ref="A2:H2"/>
    <mergeCell ref="B3:G3"/>
    <mergeCell ref="A4:B5"/>
    <mergeCell ref="G4:H5"/>
    <mergeCell ref="A9:B9"/>
    <mergeCell ref="G9:H9"/>
    <mergeCell ref="A12:H12"/>
    <mergeCell ref="A6:B6"/>
    <mergeCell ref="G6:H6"/>
    <mergeCell ref="A7:B7"/>
    <mergeCell ref="G7:H7"/>
    <mergeCell ref="A8:B8"/>
    <mergeCell ref="G8:H8"/>
    <mergeCell ref="A10:C10"/>
  </mergeCells>
  <printOptions horizontalCentered="1"/>
  <pageMargins left="0.25" right="0.25" top="0.75" bottom="0.75" header="0.3" footer="0.3"/>
  <pageSetup paperSize="9" scale="70" orientation="portrait" r:id="rId1"/>
  <headerFooter>
    <oddFooter>&amp;C&amp;"Arial,غامق"&amp;14 18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9"/>
  <sheetViews>
    <sheetView rightToLeft="1" view="pageBreakPreview" topLeftCell="A22" zoomScale="60" workbookViewId="0">
      <selection activeCell="B46" sqref="B46"/>
    </sheetView>
  </sheetViews>
  <sheetFormatPr defaultRowHeight="12.75" x14ac:dyDescent="0.2"/>
  <cols>
    <col min="1" max="1" width="24.85546875" style="4" customWidth="1"/>
    <col min="2" max="2" width="30.28515625" style="4" customWidth="1"/>
    <col min="3" max="3" width="30.5703125" style="4" customWidth="1"/>
    <col min="4" max="4" width="30.140625" style="4" customWidth="1"/>
    <col min="5" max="5" width="34.28515625" style="4" customWidth="1"/>
    <col min="6" max="6" width="33.85546875" style="4" customWidth="1"/>
    <col min="7" max="7" width="33.42578125" style="4" customWidth="1"/>
    <col min="8" max="8" width="11.7109375" style="4" hidden="1" customWidth="1"/>
    <col min="9" max="9" width="8" style="4" customWidth="1"/>
    <col min="10" max="10" width="15.5703125" style="4" customWidth="1"/>
    <col min="11" max="11" width="16.85546875" style="4" customWidth="1"/>
    <col min="12" max="12" width="14.5703125" style="4" customWidth="1"/>
    <col min="13" max="16384" width="9.140625" style="4"/>
  </cols>
  <sheetData>
    <row r="1" spans="1:13" ht="64.5" customHeight="1" x14ac:dyDescent="0.2">
      <c r="A1" s="371" t="s">
        <v>197</v>
      </c>
      <c r="B1" s="371"/>
      <c r="C1" s="371"/>
      <c r="D1" s="371"/>
      <c r="E1" s="371"/>
      <c r="F1" s="371"/>
      <c r="G1" s="371"/>
      <c r="H1" s="371"/>
      <c r="L1" s="4" t="s">
        <v>73</v>
      </c>
    </row>
    <row r="2" spans="1:13" ht="54" customHeight="1" x14ac:dyDescent="0.2">
      <c r="A2" s="372" t="s">
        <v>198</v>
      </c>
      <c r="B2" s="372"/>
      <c r="C2" s="372"/>
      <c r="D2" s="372"/>
      <c r="E2" s="372"/>
      <c r="F2" s="372"/>
      <c r="G2" s="372"/>
    </row>
    <row r="3" spans="1:13" s="73" customFormat="1" ht="34.5" customHeight="1" thickBot="1" x14ac:dyDescent="0.35">
      <c r="A3" s="72" t="s">
        <v>115</v>
      </c>
      <c r="B3" s="373"/>
      <c r="C3" s="373"/>
      <c r="D3" s="373"/>
      <c r="E3" s="373"/>
      <c r="F3" s="373"/>
      <c r="G3" s="72" t="s">
        <v>116</v>
      </c>
    </row>
    <row r="4" spans="1:13" s="5" customFormat="1" ht="25.5" customHeight="1" x14ac:dyDescent="0.2">
      <c r="A4" s="374"/>
      <c r="B4" s="377" t="s">
        <v>251</v>
      </c>
      <c r="C4" s="379" t="s">
        <v>218</v>
      </c>
      <c r="D4" s="381" t="s">
        <v>102</v>
      </c>
      <c r="E4" s="379" t="s">
        <v>51</v>
      </c>
      <c r="F4" s="391" t="s">
        <v>103</v>
      </c>
      <c r="G4" s="383"/>
    </row>
    <row r="5" spans="1:13" s="5" customFormat="1" ht="22.5" customHeight="1" x14ac:dyDescent="0.2">
      <c r="A5" s="375"/>
      <c r="B5" s="378"/>
      <c r="C5" s="380"/>
      <c r="D5" s="382"/>
      <c r="E5" s="380"/>
      <c r="F5" s="392"/>
      <c r="G5" s="384"/>
    </row>
    <row r="6" spans="1:13" s="5" customFormat="1" ht="15.75" customHeight="1" x14ac:dyDescent="0.2">
      <c r="A6" s="375"/>
      <c r="B6" s="378"/>
      <c r="C6" s="380"/>
      <c r="D6" s="382"/>
      <c r="E6" s="380"/>
      <c r="F6" s="392"/>
      <c r="G6" s="384"/>
    </row>
    <row r="7" spans="1:13" s="5" customFormat="1" ht="19.5" customHeight="1" x14ac:dyDescent="0.2">
      <c r="A7" s="375"/>
      <c r="B7" s="378"/>
      <c r="C7" s="380"/>
      <c r="D7" s="382"/>
      <c r="E7" s="380"/>
      <c r="F7" s="392"/>
      <c r="G7" s="384"/>
    </row>
    <row r="8" spans="1:13" s="5" customFormat="1" ht="23.25" customHeight="1" x14ac:dyDescent="0.2">
      <c r="A8" s="375"/>
      <c r="B8" s="378" t="s">
        <v>214</v>
      </c>
      <c r="C8" s="382" t="s">
        <v>242</v>
      </c>
      <c r="D8" s="380" t="s">
        <v>104</v>
      </c>
      <c r="E8" s="382" t="s">
        <v>73</v>
      </c>
      <c r="F8" s="386" t="s">
        <v>74</v>
      </c>
      <c r="G8" s="384"/>
    </row>
    <row r="9" spans="1:13" s="5" customFormat="1" ht="67.5" customHeight="1" thickBot="1" x14ac:dyDescent="0.25">
      <c r="A9" s="376"/>
      <c r="B9" s="388"/>
      <c r="C9" s="389"/>
      <c r="D9" s="390"/>
      <c r="E9" s="389"/>
      <c r="F9" s="387"/>
      <c r="G9" s="385"/>
    </row>
    <row r="10" spans="1:13" ht="33.950000000000003" customHeight="1" x14ac:dyDescent="0.35">
      <c r="A10" s="87" t="s">
        <v>265</v>
      </c>
      <c r="B10" s="179">
        <v>1710</v>
      </c>
      <c r="C10" s="179">
        <v>414</v>
      </c>
      <c r="D10" s="179">
        <v>0</v>
      </c>
      <c r="E10" s="179">
        <f t="shared" ref="E10:E28" si="0">B10+C10</f>
        <v>2124</v>
      </c>
      <c r="F10" s="179">
        <v>0</v>
      </c>
      <c r="G10" s="32" t="s">
        <v>185</v>
      </c>
      <c r="J10" s="76">
        <v>162</v>
      </c>
      <c r="K10" s="76">
        <v>48</v>
      </c>
      <c r="L10" s="76">
        <f t="shared" ref="L10:L26" si="1">SUM(J10:K10)</f>
        <v>210</v>
      </c>
      <c r="M10" s="71"/>
    </row>
    <row r="11" spans="1:13" ht="33.950000000000003" customHeight="1" x14ac:dyDescent="0.35">
      <c r="A11" s="74">
        <v>2005</v>
      </c>
      <c r="B11" s="180">
        <v>411</v>
      </c>
      <c r="C11" s="180">
        <v>426</v>
      </c>
      <c r="D11" s="180">
        <v>0</v>
      </c>
      <c r="E11" s="179">
        <f t="shared" si="0"/>
        <v>837</v>
      </c>
      <c r="F11" s="180">
        <v>0</v>
      </c>
      <c r="G11" s="75">
        <v>2005</v>
      </c>
      <c r="J11" s="76">
        <v>95</v>
      </c>
      <c r="K11" s="76">
        <v>40</v>
      </c>
      <c r="L11" s="76">
        <f t="shared" si="1"/>
        <v>135</v>
      </c>
      <c r="M11" s="71"/>
    </row>
    <row r="12" spans="1:13" ht="33.950000000000003" customHeight="1" x14ac:dyDescent="0.35">
      <c r="A12" s="74">
        <v>2006</v>
      </c>
      <c r="B12" s="180">
        <v>477</v>
      </c>
      <c r="C12" s="180">
        <v>600</v>
      </c>
      <c r="D12" s="180">
        <v>0</v>
      </c>
      <c r="E12" s="179">
        <f t="shared" si="0"/>
        <v>1077</v>
      </c>
      <c r="F12" s="180">
        <v>0</v>
      </c>
      <c r="G12" s="75">
        <v>2006</v>
      </c>
      <c r="J12" s="76">
        <v>76</v>
      </c>
      <c r="K12" s="76">
        <v>26</v>
      </c>
      <c r="L12" s="76">
        <f t="shared" si="1"/>
        <v>102</v>
      </c>
      <c r="M12" s="71"/>
    </row>
    <row r="13" spans="1:13" ht="33.950000000000003" customHeight="1" x14ac:dyDescent="0.35">
      <c r="A13" s="74">
        <v>2007</v>
      </c>
      <c r="B13" s="180">
        <v>686</v>
      </c>
      <c r="C13" s="180">
        <v>905</v>
      </c>
      <c r="D13" s="180">
        <v>0</v>
      </c>
      <c r="E13" s="179">
        <f t="shared" si="0"/>
        <v>1591</v>
      </c>
      <c r="F13" s="180">
        <v>0</v>
      </c>
      <c r="G13" s="75">
        <v>2007</v>
      </c>
      <c r="J13" s="76">
        <v>94</v>
      </c>
      <c r="K13" s="76">
        <v>129</v>
      </c>
      <c r="L13" s="76">
        <f t="shared" si="1"/>
        <v>223</v>
      </c>
      <c r="M13" s="71"/>
    </row>
    <row r="14" spans="1:13" ht="33.950000000000003" customHeight="1" x14ac:dyDescent="0.35">
      <c r="A14" s="74">
        <v>2008</v>
      </c>
      <c r="B14" s="180">
        <v>1367</v>
      </c>
      <c r="C14" s="180">
        <v>1753</v>
      </c>
      <c r="D14" s="180">
        <v>0</v>
      </c>
      <c r="E14" s="179">
        <f t="shared" si="0"/>
        <v>3120</v>
      </c>
      <c r="F14" s="180">
        <v>0</v>
      </c>
      <c r="G14" s="75">
        <v>2008</v>
      </c>
      <c r="J14" s="76">
        <v>119</v>
      </c>
      <c r="K14" s="76">
        <v>266</v>
      </c>
      <c r="L14" s="76">
        <f t="shared" si="1"/>
        <v>385</v>
      </c>
      <c r="M14" s="71"/>
    </row>
    <row r="15" spans="1:13" ht="33.950000000000003" customHeight="1" x14ac:dyDescent="0.35">
      <c r="A15" s="74">
        <v>2009</v>
      </c>
      <c r="B15" s="180">
        <v>1744</v>
      </c>
      <c r="C15" s="180">
        <v>2105</v>
      </c>
      <c r="D15" s="180">
        <v>0</v>
      </c>
      <c r="E15" s="179">
        <f t="shared" si="0"/>
        <v>3849</v>
      </c>
      <c r="F15" s="180">
        <v>0</v>
      </c>
      <c r="G15" s="75">
        <v>2009</v>
      </c>
      <c r="J15" s="76">
        <v>156</v>
      </c>
      <c r="K15" s="76">
        <v>373</v>
      </c>
      <c r="L15" s="76">
        <f t="shared" si="1"/>
        <v>529</v>
      </c>
      <c r="M15" s="71"/>
    </row>
    <row r="16" spans="1:13" ht="33.950000000000003" customHeight="1" x14ac:dyDescent="0.35">
      <c r="A16" s="74">
        <v>2010</v>
      </c>
      <c r="B16" s="180">
        <v>2133</v>
      </c>
      <c r="C16" s="180">
        <v>1886</v>
      </c>
      <c r="D16" s="180">
        <v>0</v>
      </c>
      <c r="E16" s="179">
        <f t="shared" si="0"/>
        <v>4019</v>
      </c>
      <c r="F16" s="180">
        <v>0</v>
      </c>
      <c r="G16" s="75">
        <v>2010</v>
      </c>
      <c r="J16" s="76">
        <v>263</v>
      </c>
      <c r="K16" s="76">
        <v>414</v>
      </c>
      <c r="L16" s="76">
        <f t="shared" si="1"/>
        <v>677</v>
      </c>
      <c r="M16" s="71"/>
    </row>
    <row r="17" spans="1:13" ht="33.950000000000003" customHeight="1" x14ac:dyDescent="0.35">
      <c r="A17" s="74">
        <v>2011</v>
      </c>
      <c r="B17" s="180">
        <v>2571</v>
      </c>
      <c r="C17" s="180">
        <v>3152</v>
      </c>
      <c r="D17" s="180">
        <v>0</v>
      </c>
      <c r="E17" s="179">
        <f t="shared" si="0"/>
        <v>5723</v>
      </c>
      <c r="F17" s="180">
        <v>0</v>
      </c>
      <c r="G17" s="75">
        <v>2011</v>
      </c>
      <c r="J17" s="76">
        <v>310</v>
      </c>
      <c r="K17" s="76">
        <v>757</v>
      </c>
      <c r="L17" s="76">
        <f t="shared" si="1"/>
        <v>1067</v>
      </c>
      <c r="M17" s="71"/>
    </row>
    <row r="18" spans="1:13" ht="33.950000000000003" customHeight="1" x14ac:dyDescent="0.35">
      <c r="A18" s="74">
        <v>2012</v>
      </c>
      <c r="B18" s="180">
        <v>3418</v>
      </c>
      <c r="C18" s="180">
        <v>2761</v>
      </c>
      <c r="D18" s="180">
        <v>0</v>
      </c>
      <c r="E18" s="179">
        <f t="shared" si="0"/>
        <v>6179</v>
      </c>
      <c r="F18" s="180">
        <v>0</v>
      </c>
      <c r="G18" s="75">
        <v>2012</v>
      </c>
      <c r="J18" s="76">
        <v>414</v>
      </c>
      <c r="K18" s="76">
        <v>924</v>
      </c>
      <c r="L18" s="76">
        <f t="shared" si="1"/>
        <v>1338</v>
      </c>
      <c r="M18" s="71"/>
    </row>
    <row r="19" spans="1:13" ht="33.950000000000003" customHeight="1" x14ac:dyDescent="0.35">
      <c r="A19" s="74">
        <v>2013</v>
      </c>
      <c r="B19" s="180">
        <v>4117</v>
      </c>
      <c r="C19" s="180">
        <v>1887</v>
      </c>
      <c r="D19" s="180">
        <v>0</v>
      </c>
      <c r="E19" s="179">
        <f t="shared" si="0"/>
        <v>6004</v>
      </c>
      <c r="F19" s="180">
        <v>0</v>
      </c>
      <c r="G19" s="75">
        <v>2013</v>
      </c>
      <c r="J19" s="76">
        <v>707</v>
      </c>
      <c r="K19" s="76">
        <v>1025</v>
      </c>
      <c r="L19" s="76">
        <f t="shared" si="1"/>
        <v>1732</v>
      </c>
      <c r="M19" s="71"/>
    </row>
    <row r="20" spans="1:13" ht="33.950000000000003" customHeight="1" x14ac:dyDescent="0.35">
      <c r="A20" s="74">
        <v>2014</v>
      </c>
      <c r="B20" s="180">
        <v>4979</v>
      </c>
      <c r="C20" s="180">
        <v>1430</v>
      </c>
      <c r="D20" s="180">
        <v>0</v>
      </c>
      <c r="E20" s="179">
        <f t="shared" si="0"/>
        <v>6409</v>
      </c>
      <c r="F20" s="180">
        <v>0</v>
      </c>
      <c r="G20" s="75">
        <v>2014</v>
      </c>
      <c r="J20" s="76">
        <v>1067</v>
      </c>
      <c r="K20" s="76">
        <v>1095</v>
      </c>
      <c r="L20" s="76">
        <f t="shared" si="1"/>
        <v>2162</v>
      </c>
      <c r="M20" s="71"/>
    </row>
    <row r="21" spans="1:13" ht="33.950000000000003" customHeight="1" x14ac:dyDescent="0.35">
      <c r="A21" s="74">
        <v>2015</v>
      </c>
      <c r="B21" s="180">
        <v>5847</v>
      </c>
      <c r="C21" s="180">
        <v>1243</v>
      </c>
      <c r="D21" s="180">
        <v>0</v>
      </c>
      <c r="E21" s="179">
        <f t="shared" si="0"/>
        <v>7090</v>
      </c>
      <c r="F21" s="180">
        <v>0</v>
      </c>
      <c r="G21" s="75">
        <v>2015</v>
      </c>
      <c r="J21" s="76">
        <v>1163</v>
      </c>
      <c r="K21" s="76">
        <v>1152</v>
      </c>
      <c r="L21" s="76">
        <f t="shared" si="1"/>
        <v>2315</v>
      </c>
      <c r="M21" s="71"/>
    </row>
    <row r="22" spans="1:13" ht="33.950000000000003" customHeight="1" x14ac:dyDescent="0.35">
      <c r="A22" s="74">
        <v>2016</v>
      </c>
      <c r="B22" s="180">
        <v>27138</v>
      </c>
      <c r="C22" s="180">
        <v>1392</v>
      </c>
      <c r="D22" s="180">
        <v>0</v>
      </c>
      <c r="E22" s="179">
        <f t="shared" si="0"/>
        <v>28530</v>
      </c>
      <c r="F22" s="180">
        <v>0</v>
      </c>
      <c r="G22" s="75">
        <v>2016</v>
      </c>
      <c r="J22" s="76">
        <v>15584</v>
      </c>
      <c r="K22" s="76">
        <v>5237</v>
      </c>
      <c r="L22" s="76">
        <f t="shared" si="1"/>
        <v>20821</v>
      </c>
      <c r="M22" s="71"/>
    </row>
    <row r="23" spans="1:13" ht="33.950000000000003" customHeight="1" x14ac:dyDescent="0.35">
      <c r="A23" s="77">
        <v>2017</v>
      </c>
      <c r="B23" s="180">
        <v>66842</v>
      </c>
      <c r="C23" s="180">
        <v>6771</v>
      </c>
      <c r="D23" s="180">
        <v>0</v>
      </c>
      <c r="E23" s="179">
        <f t="shared" si="0"/>
        <v>73613</v>
      </c>
      <c r="F23" s="180">
        <v>0</v>
      </c>
      <c r="G23" s="78">
        <v>2017</v>
      </c>
      <c r="J23" s="76">
        <v>16116</v>
      </c>
      <c r="K23" s="76">
        <v>27272</v>
      </c>
      <c r="L23" s="76">
        <f t="shared" si="1"/>
        <v>43388</v>
      </c>
      <c r="M23" s="71"/>
    </row>
    <row r="24" spans="1:13" ht="33.950000000000003" customHeight="1" x14ac:dyDescent="0.35">
      <c r="A24" s="77">
        <v>2018</v>
      </c>
      <c r="B24" s="180">
        <v>89701</v>
      </c>
      <c r="C24" s="180">
        <v>6570</v>
      </c>
      <c r="D24" s="180">
        <v>0</v>
      </c>
      <c r="E24" s="179">
        <f t="shared" si="0"/>
        <v>96271</v>
      </c>
      <c r="F24" s="180">
        <v>0</v>
      </c>
      <c r="G24" s="78">
        <v>2018</v>
      </c>
      <c r="J24" s="76">
        <v>8508</v>
      </c>
      <c r="K24" s="76">
        <v>23441</v>
      </c>
      <c r="L24" s="76">
        <f t="shared" si="1"/>
        <v>31949</v>
      </c>
      <c r="M24" s="71"/>
    </row>
    <row r="25" spans="1:13" ht="33.950000000000003" customHeight="1" x14ac:dyDescent="0.35">
      <c r="A25" s="77">
        <v>2019</v>
      </c>
      <c r="B25" s="180">
        <v>61917</v>
      </c>
      <c r="C25" s="180">
        <v>4579</v>
      </c>
      <c r="D25" s="180">
        <v>0</v>
      </c>
      <c r="E25" s="179">
        <f t="shared" si="0"/>
        <v>66496</v>
      </c>
      <c r="F25" s="180">
        <v>0</v>
      </c>
      <c r="G25" s="78">
        <v>2019</v>
      </c>
      <c r="J25" s="76">
        <v>75</v>
      </c>
      <c r="K25" s="76">
        <v>16691</v>
      </c>
      <c r="L25" s="76">
        <f t="shared" si="1"/>
        <v>16766</v>
      </c>
      <c r="M25" s="71"/>
    </row>
    <row r="26" spans="1:13" ht="33.950000000000003" customHeight="1" x14ac:dyDescent="0.35">
      <c r="A26" s="79">
        <v>2020</v>
      </c>
      <c r="B26" s="180">
        <v>50487</v>
      </c>
      <c r="C26" s="180">
        <v>9418</v>
      </c>
      <c r="D26" s="180">
        <v>0</v>
      </c>
      <c r="E26" s="179">
        <f t="shared" si="0"/>
        <v>59905</v>
      </c>
      <c r="F26" s="180">
        <v>0</v>
      </c>
      <c r="G26" s="111">
        <v>2020</v>
      </c>
      <c r="J26" s="76"/>
      <c r="K26" s="76">
        <v>2564</v>
      </c>
      <c r="L26" s="76">
        <f t="shared" si="1"/>
        <v>2564</v>
      </c>
      <c r="M26" s="71"/>
    </row>
    <row r="27" spans="1:13" ht="33.950000000000003" customHeight="1" thickBot="1" x14ac:dyDescent="0.4">
      <c r="A27" s="88">
        <v>2021</v>
      </c>
      <c r="B27" s="181">
        <v>3046</v>
      </c>
      <c r="C27" s="181">
        <v>1578</v>
      </c>
      <c r="D27" s="181">
        <v>0</v>
      </c>
      <c r="E27" s="179">
        <f t="shared" si="0"/>
        <v>4624</v>
      </c>
      <c r="F27" s="181">
        <v>0</v>
      </c>
      <c r="G27" s="112">
        <v>2021</v>
      </c>
      <c r="J27" s="76"/>
      <c r="K27" s="76"/>
      <c r="L27" s="76"/>
      <c r="M27" s="71"/>
    </row>
    <row r="28" spans="1:13" ht="33.950000000000003" customHeight="1" thickBot="1" x14ac:dyDescent="0.25">
      <c r="A28" s="341" t="s">
        <v>92</v>
      </c>
      <c r="B28" s="342">
        <v>328591</v>
      </c>
      <c r="C28" s="342">
        <v>48870</v>
      </c>
      <c r="D28" s="342">
        <f>SUM(D10:D27)</f>
        <v>0</v>
      </c>
      <c r="E28" s="342">
        <f t="shared" si="0"/>
        <v>377461</v>
      </c>
      <c r="F28" s="342">
        <f>SUM(F10:F27)</f>
        <v>0</v>
      </c>
      <c r="G28" s="343" t="s">
        <v>16</v>
      </c>
      <c r="J28" s="71"/>
      <c r="K28" s="71"/>
      <c r="L28" s="71"/>
      <c r="M28" s="71"/>
    </row>
    <row r="29" spans="1:13" ht="33.950000000000003" customHeight="1" x14ac:dyDescent="0.2">
      <c r="A29" s="370" t="s">
        <v>264</v>
      </c>
      <c r="B29" s="370"/>
    </row>
  </sheetData>
  <mergeCells count="16">
    <mergeCell ref="A29:B29"/>
    <mergeCell ref="A1:H1"/>
    <mergeCell ref="A2:G2"/>
    <mergeCell ref="B3:F3"/>
    <mergeCell ref="A4:A9"/>
    <mergeCell ref="B4:B7"/>
    <mergeCell ref="C4:C7"/>
    <mergeCell ref="D4:D7"/>
    <mergeCell ref="E4:E7"/>
    <mergeCell ref="G4:G9"/>
    <mergeCell ref="F8:F9"/>
    <mergeCell ref="B8:B9"/>
    <mergeCell ref="C8:C9"/>
    <mergeCell ref="D8:D9"/>
    <mergeCell ref="E8:E9"/>
    <mergeCell ref="F4:F7"/>
  </mergeCells>
  <printOptions horizontalCentered="1"/>
  <pageMargins left="0.25" right="0.25" top="0.75" bottom="0.75" header="0.3" footer="0.3"/>
  <pageSetup paperSize="9" scale="49" orientation="landscape" r:id="rId1"/>
  <headerFooter>
    <oddFooter>&amp;C&amp;"Arial,غامق"&amp;18 17</oddFooter>
  </headerFooter>
  <rowBreaks count="1" manualBreakCount="1">
    <brk id="29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0"/>
  <sheetViews>
    <sheetView rightToLeft="1" view="pageBreakPreview" topLeftCell="A7" zoomScale="82" zoomScaleNormal="80" zoomScaleSheetLayoutView="82" workbookViewId="0">
      <selection activeCell="C20" sqref="C20"/>
    </sheetView>
  </sheetViews>
  <sheetFormatPr defaultRowHeight="12.75" x14ac:dyDescent="0.2"/>
  <cols>
    <col min="1" max="1" width="21" style="4" customWidth="1"/>
    <col min="2" max="2" width="31.140625" style="4" customWidth="1"/>
    <col min="3" max="3" width="28.28515625" style="4" customWidth="1"/>
    <col min="4" max="4" width="25.7109375" style="4" customWidth="1"/>
    <col min="5" max="5" width="20.5703125" style="4" customWidth="1"/>
    <col min="6" max="6" width="25.28515625" style="4" customWidth="1"/>
    <col min="7" max="7" width="23.42578125" style="4" customWidth="1"/>
    <col min="8" max="16384" width="9.140625" style="4"/>
  </cols>
  <sheetData>
    <row r="1" spans="1:20" ht="72.75" customHeight="1" x14ac:dyDescent="0.2">
      <c r="A1" s="363" t="s">
        <v>195</v>
      </c>
      <c r="B1" s="363"/>
      <c r="C1" s="363"/>
      <c r="D1" s="363"/>
      <c r="E1" s="363"/>
      <c r="F1" s="363"/>
      <c r="G1" s="363"/>
    </row>
    <row r="2" spans="1:20" ht="49.5" customHeight="1" x14ac:dyDescent="0.2">
      <c r="A2" s="394" t="s">
        <v>196</v>
      </c>
      <c r="B2" s="394"/>
      <c r="C2" s="394"/>
      <c r="D2" s="394"/>
      <c r="E2" s="394"/>
      <c r="F2" s="394"/>
      <c r="G2" s="394"/>
    </row>
    <row r="3" spans="1:20" ht="46.5" customHeight="1" thickBot="1" x14ac:dyDescent="0.25">
      <c r="A3" s="8" t="s">
        <v>188</v>
      </c>
      <c r="B3" s="395"/>
      <c r="C3" s="395"/>
      <c r="D3" s="395"/>
      <c r="E3" s="395"/>
      <c r="F3" s="395"/>
      <c r="G3" s="147" t="s">
        <v>189</v>
      </c>
    </row>
    <row r="4" spans="1:20" s="5" customFormat="1" ht="54.95" customHeight="1" x14ac:dyDescent="0.2">
      <c r="A4" s="396"/>
      <c r="B4" s="399" t="s">
        <v>248</v>
      </c>
      <c r="C4" s="399" t="s">
        <v>249</v>
      </c>
      <c r="D4" s="399" t="s">
        <v>123</v>
      </c>
      <c r="E4" s="399" t="s">
        <v>124</v>
      </c>
      <c r="F4" s="401" t="s">
        <v>119</v>
      </c>
      <c r="G4" s="403"/>
    </row>
    <row r="5" spans="1:20" s="5" customFormat="1" ht="54.95" customHeight="1" x14ac:dyDescent="0.2">
      <c r="A5" s="397"/>
      <c r="B5" s="400"/>
      <c r="C5" s="400"/>
      <c r="D5" s="400"/>
      <c r="E5" s="400"/>
      <c r="F5" s="402"/>
      <c r="G5" s="404"/>
    </row>
    <row r="6" spans="1:20" s="5" customFormat="1" ht="54.95" customHeight="1" x14ac:dyDescent="0.2">
      <c r="A6" s="397"/>
      <c r="B6" s="406" t="s">
        <v>214</v>
      </c>
      <c r="C6" s="406" t="s">
        <v>250</v>
      </c>
      <c r="D6" s="408" t="s">
        <v>72</v>
      </c>
      <c r="E6" s="406" t="s">
        <v>73</v>
      </c>
      <c r="F6" s="410" t="s">
        <v>74</v>
      </c>
      <c r="G6" s="404"/>
    </row>
    <row r="7" spans="1:20" s="5" customFormat="1" ht="24" customHeight="1" thickBot="1" x14ac:dyDescent="0.25">
      <c r="A7" s="398"/>
      <c r="B7" s="407"/>
      <c r="C7" s="407"/>
      <c r="D7" s="409"/>
      <c r="E7" s="407"/>
      <c r="F7" s="411"/>
      <c r="G7" s="405"/>
    </row>
    <row r="8" spans="1:20" ht="54.95" customHeight="1" x14ac:dyDescent="0.2">
      <c r="A8" s="65" t="s">
        <v>125</v>
      </c>
      <c r="B8" s="82">
        <v>51540</v>
      </c>
      <c r="C8" s="82">
        <v>6785</v>
      </c>
      <c r="D8" s="82">
        <v>0</v>
      </c>
      <c r="E8" s="82">
        <f>B8+C8</f>
        <v>58325</v>
      </c>
      <c r="F8" s="82">
        <v>0</v>
      </c>
      <c r="G8" s="82" t="s">
        <v>126</v>
      </c>
    </row>
    <row r="9" spans="1:20" ht="54.95" customHeight="1" x14ac:dyDescent="0.2">
      <c r="A9" s="67" t="s">
        <v>127</v>
      </c>
      <c r="B9" s="82">
        <v>147931</v>
      </c>
      <c r="C9" s="82">
        <v>24844</v>
      </c>
      <c r="D9" s="82">
        <v>0</v>
      </c>
      <c r="E9" s="82">
        <f>B9+C9</f>
        <v>172775</v>
      </c>
      <c r="F9" s="138">
        <v>0</v>
      </c>
      <c r="G9" s="69" t="s">
        <v>128</v>
      </c>
      <c r="T9" s="4">
        <f>-B19</f>
        <v>0</v>
      </c>
    </row>
    <row r="10" spans="1:20" ht="54.95" customHeight="1" thickBot="1" x14ac:dyDescent="0.25">
      <c r="A10" s="109" t="s">
        <v>129</v>
      </c>
      <c r="B10" s="138">
        <v>129120</v>
      </c>
      <c r="C10" s="138">
        <v>17241</v>
      </c>
      <c r="D10" s="154">
        <v>0</v>
      </c>
      <c r="E10" s="82">
        <f>B10+C10</f>
        <v>146361</v>
      </c>
      <c r="F10" s="178">
        <v>0</v>
      </c>
      <c r="G10" s="70" t="s">
        <v>130</v>
      </c>
    </row>
    <row r="11" spans="1:20" s="5" customFormat="1" ht="54.95" customHeight="1" thickBot="1" x14ac:dyDescent="0.25">
      <c r="A11" s="340" t="s">
        <v>13</v>
      </c>
      <c r="B11" s="156">
        <v>328591</v>
      </c>
      <c r="C11" s="156">
        <v>48870</v>
      </c>
      <c r="D11" s="156">
        <f t="shared" ref="D11" si="0">SUM(D8:D10)</f>
        <v>0</v>
      </c>
      <c r="E11" s="156">
        <f>B11+C11</f>
        <v>377461</v>
      </c>
      <c r="F11" s="156">
        <v>0</v>
      </c>
      <c r="G11" s="141" t="s">
        <v>16</v>
      </c>
    </row>
    <row r="12" spans="1:20" ht="21.75" customHeight="1" x14ac:dyDescent="0.2">
      <c r="A12" s="393" t="s">
        <v>262</v>
      </c>
      <c r="B12" s="393"/>
    </row>
    <row r="17" spans="2:2" ht="30" customHeight="1" x14ac:dyDescent="0.2">
      <c r="B17" s="70"/>
    </row>
    <row r="18" spans="2:2" ht="30" customHeight="1" x14ac:dyDescent="0.2"/>
    <row r="19" spans="2:2" ht="30" customHeight="1" x14ac:dyDescent="0.2"/>
    <row r="20" spans="2:2" ht="30" customHeight="1" x14ac:dyDescent="0.2"/>
  </sheetData>
  <mergeCells count="16">
    <mergeCell ref="A12:B12"/>
    <mergeCell ref="A1:G1"/>
    <mergeCell ref="A2:G2"/>
    <mergeCell ref="B3:F3"/>
    <mergeCell ref="A4:A7"/>
    <mergeCell ref="B4:B5"/>
    <mergeCell ref="C4:C5"/>
    <mergeCell ref="D4:D5"/>
    <mergeCell ref="E4:E5"/>
    <mergeCell ref="F4:F5"/>
    <mergeCell ref="G4:G7"/>
    <mergeCell ref="B6:B7"/>
    <mergeCell ref="C6:C7"/>
    <mergeCell ref="D6:D7"/>
    <mergeCell ref="E6:E7"/>
    <mergeCell ref="F6:F7"/>
  </mergeCells>
  <printOptions horizontalCentered="1"/>
  <pageMargins left="0.25" right="0.25" top="0.75" bottom="0.75" header="0.3" footer="0.3"/>
  <pageSetup paperSize="9" scale="65" orientation="landscape" r:id="rId1"/>
  <headerFooter>
    <oddFooter>&amp;C&amp;"Arial,غامق"&amp;16 16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27"/>
  <sheetViews>
    <sheetView rightToLeft="1" view="pageBreakPreview" topLeftCell="A6" zoomScale="50" zoomScaleNormal="50" zoomScaleSheetLayoutView="50" workbookViewId="0">
      <selection activeCell="E32" sqref="E32"/>
    </sheetView>
  </sheetViews>
  <sheetFormatPr defaultRowHeight="12.75" x14ac:dyDescent="0.2"/>
  <cols>
    <col min="1" max="1" width="23" style="4" customWidth="1"/>
    <col min="2" max="2" width="36.7109375" style="4" customWidth="1"/>
    <col min="3" max="3" width="31.85546875" style="4" customWidth="1"/>
    <col min="4" max="4" width="33.7109375" style="4" customWidth="1"/>
    <col min="5" max="5" width="33.42578125" style="4" customWidth="1"/>
    <col min="6" max="6" width="33.28515625" style="4" customWidth="1"/>
    <col min="7" max="7" width="30.5703125" style="4" customWidth="1"/>
    <col min="8" max="8" width="34.85546875" style="4" customWidth="1"/>
    <col min="9" max="9" width="7.42578125" style="4" customWidth="1"/>
    <col min="10" max="10" width="0.28515625" style="4" hidden="1" customWidth="1"/>
    <col min="11" max="11" width="9.140625" style="4" hidden="1" customWidth="1"/>
    <col min="12" max="12" width="20.85546875" style="4" customWidth="1"/>
    <col min="13" max="13" width="18.5703125" style="4" customWidth="1"/>
    <col min="14" max="14" width="24.85546875" style="4" customWidth="1"/>
    <col min="15" max="15" width="16" style="4" customWidth="1"/>
    <col min="16" max="16384" width="9.140625" style="4"/>
  </cols>
  <sheetData>
    <row r="1" spans="1:12" ht="75" customHeight="1" x14ac:dyDescent="0.2">
      <c r="A1" s="414" t="s">
        <v>229</v>
      </c>
      <c r="B1" s="414"/>
      <c r="C1" s="414"/>
      <c r="D1" s="414"/>
      <c r="E1" s="414"/>
      <c r="F1" s="414"/>
      <c r="G1" s="414"/>
      <c r="H1" s="414"/>
    </row>
    <row r="2" spans="1:12" ht="54" customHeight="1" x14ac:dyDescent="0.2">
      <c r="A2" s="363" t="s">
        <v>230</v>
      </c>
      <c r="B2" s="363"/>
      <c r="C2" s="363"/>
      <c r="D2" s="363"/>
      <c r="E2" s="363"/>
      <c r="F2" s="363"/>
      <c r="G2" s="363"/>
      <c r="H2" s="363"/>
    </row>
    <row r="3" spans="1:12" ht="33.75" customHeight="1" thickBot="1" x14ac:dyDescent="0.25">
      <c r="A3" s="8" t="s">
        <v>186</v>
      </c>
      <c r="B3" s="395"/>
      <c r="C3" s="395"/>
      <c r="D3" s="395"/>
      <c r="E3" s="395"/>
      <c r="F3" s="395"/>
      <c r="G3" s="395"/>
      <c r="H3" s="147" t="s">
        <v>187</v>
      </c>
    </row>
    <row r="4" spans="1:12" s="5" customFormat="1" ht="47.25" customHeight="1" x14ac:dyDescent="0.2">
      <c r="A4" s="415" t="s">
        <v>260</v>
      </c>
      <c r="B4" s="399" t="s">
        <v>256</v>
      </c>
      <c r="C4" s="399" t="s">
        <v>255</v>
      </c>
      <c r="D4" s="399" t="s">
        <v>117</v>
      </c>
      <c r="E4" s="399" t="s">
        <v>252</v>
      </c>
      <c r="F4" s="399" t="s">
        <v>118</v>
      </c>
      <c r="G4" s="401" t="s">
        <v>119</v>
      </c>
      <c r="H4" s="403"/>
    </row>
    <row r="5" spans="1:12" s="5" customFormat="1" ht="49.5" customHeight="1" x14ac:dyDescent="0.2">
      <c r="A5" s="416"/>
      <c r="B5" s="400"/>
      <c r="C5" s="418"/>
      <c r="D5" s="400"/>
      <c r="E5" s="400"/>
      <c r="F5" s="400"/>
      <c r="G5" s="402"/>
      <c r="H5" s="404"/>
    </row>
    <row r="6" spans="1:12" s="5" customFormat="1" ht="69.75" customHeight="1" thickBot="1" x14ac:dyDescent="0.25">
      <c r="A6" s="417"/>
      <c r="B6" s="211" t="s">
        <v>214</v>
      </c>
      <c r="C6" s="211" t="s">
        <v>250</v>
      </c>
      <c r="D6" s="211" t="s">
        <v>104</v>
      </c>
      <c r="E6" s="194" t="s">
        <v>245</v>
      </c>
      <c r="F6" s="194" t="s">
        <v>73</v>
      </c>
      <c r="G6" s="161" t="s">
        <v>74</v>
      </c>
      <c r="H6" s="405"/>
    </row>
    <row r="7" spans="1:12" ht="35.1" customHeight="1" x14ac:dyDescent="0.2">
      <c r="A7" s="149" t="s">
        <v>17</v>
      </c>
      <c r="B7" s="66">
        <v>201542</v>
      </c>
      <c r="C7" s="66">
        <v>86239</v>
      </c>
      <c r="D7" s="68">
        <v>21003</v>
      </c>
      <c r="E7" s="68">
        <v>2060</v>
      </c>
      <c r="F7" s="66">
        <f t="shared" ref="F7:F22" si="0">SUM(B7:E7)</f>
        <v>310844</v>
      </c>
      <c r="G7" s="66">
        <v>6944</v>
      </c>
      <c r="H7" s="150" t="s">
        <v>75</v>
      </c>
      <c r="L7" s="57"/>
    </row>
    <row r="8" spans="1:12" ht="35.1" customHeight="1" x14ac:dyDescent="0.2">
      <c r="A8" s="149" t="s">
        <v>19</v>
      </c>
      <c r="B8" s="66">
        <v>138106</v>
      </c>
      <c r="C8" s="66">
        <v>38394</v>
      </c>
      <c r="D8" s="53">
        <v>14202</v>
      </c>
      <c r="E8" s="53">
        <v>2527</v>
      </c>
      <c r="F8" s="66">
        <f t="shared" si="0"/>
        <v>193229</v>
      </c>
      <c r="G8" s="175">
        <v>484</v>
      </c>
      <c r="H8" s="152" t="s">
        <v>20</v>
      </c>
      <c r="L8" s="57"/>
    </row>
    <row r="9" spans="1:12" ht="35.1" customHeight="1" x14ac:dyDescent="0.2">
      <c r="A9" s="139" t="s">
        <v>21</v>
      </c>
      <c r="B9" s="53">
        <v>156411</v>
      </c>
      <c r="C9" s="53">
        <v>62012</v>
      </c>
      <c r="D9" s="53">
        <v>16337</v>
      </c>
      <c r="E9" s="66">
        <v>1007</v>
      </c>
      <c r="F9" s="66">
        <f t="shared" si="0"/>
        <v>235767</v>
      </c>
      <c r="G9" s="53">
        <v>8267</v>
      </c>
      <c r="H9" s="152" t="s">
        <v>22</v>
      </c>
      <c r="L9" s="57"/>
    </row>
    <row r="10" spans="1:12" ht="35.1" customHeight="1" x14ac:dyDescent="0.2">
      <c r="A10" s="139" t="s">
        <v>23</v>
      </c>
      <c r="B10" s="53">
        <v>118207</v>
      </c>
      <c r="C10" s="53">
        <v>61897</v>
      </c>
      <c r="D10" s="53">
        <v>17401</v>
      </c>
      <c r="E10" s="66">
        <v>1674</v>
      </c>
      <c r="F10" s="66">
        <f t="shared" si="0"/>
        <v>199179</v>
      </c>
      <c r="G10" s="53">
        <v>1585</v>
      </c>
      <c r="H10" s="152" t="s">
        <v>24</v>
      </c>
      <c r="J10" s="58"/>
      <c r="L10" s="57"/>
    </row>
    <row r="11" spans="1:12" ht="35.1" customHeight="1" x14ac:dyDescent="0.2">
      <c r="A11" s="139" t="s">
        <v>25</v>
      </c>
      <c r="B11" s="53">
        <v>2272786</v>
      </c>
      <c r="C11" s="53">
        <v>322806</v>
      </c>
      <c r="D11" s="53">
        <v>55505</v>
      </c>
      <c r="E11" s="66">
        <v>31018</v>
      </c>
      <c r="F11" s="66">
        <f t="shared" si="0"/>
        <v>2682115</v>
      </c>
      <c r="G11" s="53">
        <v>28509</v>
      </c>
      <c r="H11" s="152" t="s">
        <v>26</v>
      </c>
      <c r="J11" s="58"/>
      <c r="L11" s="57"/>
    </row>
    <row r="12" spans="1:12" ht="35.1" customHeight="1" x14ac:dyDescent="0.2">
      <c r="A12" s="139" t="s">
        <v>27</v>
      </c>
      <c r="B12" s="53">
        <v>188966</v>
      </c>
      <c r="C12" s="53">
        <v>74888</v>
      </c>
      <c r="D12" s="53">
        <v>23571</v>
      </c>
      <c r="E12" s="66">
        <v>1888</v>
      </c>
      <c r="F12" s="66">
        <f t="shared" si="0"/>
        <v>289313</v>
      </c>
      <c r="G12" s="53">
        <v>12710</v>
      </c>
      <c r="H12" s="152" t="s">
        <v>28</v>
      </c>
      <c r="J12" s="58"/>
      <c r="L12" s="57"/>
    </row>
    <row r="13" spans="1:12" ht="35.1" customHeight="1" x14ac:dyDescent="0.2">
      <c r="A13" s="139" t="s">
        <v>29</v>
      </c>
      <c r="B13" s="53">
        <v>122793</v>
      </c>
      <c r="C13" s="53">
        <v>26066</v>
      </c>
      <c r="D13" s="53">
        <v>8961</v>
      </c>
      <c r="E13" s="66">
        <v>1318</v>
      </c>
      <c r="F13" s="66">
        <f t="shared" si="0"/>
        <v>159138</v>
      </c>
      <c r="G13" s="53">
        <v>9493</v>
      </c>
      <c r="H13" s="152" t="s">
        <v>30</v>
      </c>
      <c r="J13" s="58"/>
      <c r="L13" s="57"/>
    </row>
    <row r="14" spans="1:12" ht="35.1" customHeight="1" x14ac:dyDescent="0.2">
      <c r="A14" s="139" t="s">
        <v>31</v>
      </c>
      <c r="B14" s="53">
        <v>86338</v>
      </c>
      <c r="C14" s="53">
        <v>60872</v>
      </c>
      <c r="D14" s="53">
        <v>25541</v>
      </c>
      <c r="E14" s="66">
        <v>1130</v>
      </c>
      <c r="F14" s="66">
        <f t="shared" si="0"/>
        <v>173881</v>
      </c>
      <c r="G14" s="53">
        <v>20190</v>
      </c>
      <c r="H14" s="152" t="s">
        <v>32</v>
      </c>
      <c r="J14" s="59"/>
      <c r="L14" s="57"/>
    </row>
    <row r="15" spans="1:12" ht="35.1" customHeight="1" x14ac:dyDescent="0.2">
      <c r="A15" s="139" t="s">
        <v>33</v>
      </c>
      <c r="B15" s="53">
        <v>85250</v>
      </c>
      <c r="C15" s="53">
        <v>73583</v>
      </c>
      <c r="D15" s="53">
        <v>10770</v>
      </c>
      <c r="E15" s="66">
        <v>595</v>
      </c>
      <c r="F15" s="66">
        <f t="shared" si="0"/>
        <v>170198</v>
      </c>
      <c r="G15" s="175">
        <v>2251</v>
      </c>
      <c r="H15" s="152" t="s">
        <v>98</v>
      </c>
      <c r="J15" s="59"/>
      <c r="L15" s="57"/>
    </row>
    <row r="16" spans="1:12" ht="35.1" customHeight="1" x14ac:dyDescent="0.2">
      <c r="A16" s="139" t="s">
        <v>35</v>
      </c>
      <c r="B16" s="53">
        <v>145100</v>
      </c>
      <c r="C16" s="53">
        <v>34052</v>
      </c>
      <c r="D16" s="53">
        <v>10555</v>
      </c>
      <c r="E16" s="66">
        <v>1333</v>
      </c>
      <c r="F16" s="66">
        <f t="shared" si="0"/>
        <v>191040</v>
      </c>
      <c r="G16" s="53">
        <v>17982</v>
      </c>
      <c r="H16" s="152" t="s">
        <v>78</v>
      </c>
      <c r="J16" s="59"/>
      <c r="L16" s="57"/>
    </row>
    <row r="17" spans="1:12" ht="35.1" customHeight="1" x14ac:dyDescent="0.2">
      <c r="A17" s="139" t="s">
        <v>37</v>
      </c>
      <c r="B17" s="53">
        <v>129130</v>
      </c>
      <c r="C17" s="53">
        <v>39616</v>
      </c>
      <c r="D17" s="53">
        <v>19025</v>
      </c>
      <c r="E17" s="66">
        <v>1699</v>
      </c>
      <c r="F17" s="66">
        <f t="shared" si="0"/>
        <v>189470</v>
      </c>
      <c r="G17" s="53">
        <v>12735</v>
      </c>
      <c r="H17" s="152" t="s">
        <v>79</v>
      </c>
      <c r="J17" s="59"/>
      <c r="L17" s="57"/>
    </row>
    <row r="18" spans="1:12" ht="35.1" customHeight="1" x14ac:dyDescent="0.2">
      <c r="A18" s="139" t="s">
        <v>39</v>
      </c>
      <c r="B18" s="176">
        <v>66255</v>
      </c>
      <c r="C18" s="176">
        <v>31847</v>
      </c>
      <c r="D18" s="53">
        <v>6731</v>
      </c>
      <c r="E18" s="66">
        <v>583</v>
      </c>
      <c r="F18" s="66">
        <f t="shared" si="0"/>
        <v>105416</v>
      </c>
      <c r="G18" s="53">
        <v>7984</v>
      </c>
      <c r="H18" s="152" t="s">
        <v>80</v>
      </c>
      <c r="J18" s="60"/>
      <c r="L18" s="57"/>
    </row>
    <row r="19" spans="1:12" ht="35.1" customHeight="1" x14ac:dyDescent="0.2">
      <c r="A19" s="139" t="s">
        <v>41</v>
      </c>
      <c r="B19" s="53">
        <v>117582</v>
      </c>
      <c r="C19" s="53">
        <v>32379</v>
      </c>
      <c r="D19" s="53">
        <v>16799</v>
      </c>
      <c r="E19" s="66">
        <v>960</v>
      </c>
      <c r="F19" s="66">
        <f t="shared" si="0"/>
        <v>167720</v>
      </c>
      <c r="G19" s="53">
        <v>6250</v>
      </c>
      <c r="H19" s="152" t="s">
        <v>81</v>
      </c>
      <c r="J19" s="61"/>
      <c r="L19" s="57"/>
    </row>
    <row r="20" spans="1:12" ht="35.1" customHeight="1" x14ac:dyDescent="0.2">
      <c r="A20" s="139" t="s">
        <v>43</v>
      </c>
      <c r="B20" s="176">
        <v>71744</v>
      </c>
      <c r="C20" s="53">
        <v>28241</v>
      </c>
      <c r="D20" s="53">
        <v>9714</v>
      </c>
      <c r="E20" s="66">
        <v>983</v>
      </c>
      <c r="F20" s="66">
        <f t="shared" si="0"/>
        <v>110682</v>
      </c>
      <c r="G20" s="53">
        <v>2955</v>
      </c>
      <c r="H20" s="152" t="s">
        <v>82</v>
      </c>
      <c r="J20" s="61"/>
      <c r="L20" s="57"/>
    </row>
    <row r="21" spans="1:12" ht="35.1" customHeight="1" thickBot="1" x14ac:dyDescent="0.25">
      <c r="A21" s="140" t="s">
        <v>45</v>
      </c>
      <c r="B21" s="56">
        <v>228123</v>
      </c>
      <c r="C21" s="56">
        <v>68132</v>
      </c>
      <c r="D21" s="68">
        <v>25662</v>
      </c>
      <c r="E21" s="68">
        <v>9100</v>
      </c>
      <c r="F21" s="68">
        <f t="shared" si="0"/>
        <v>331017</v>
      </c>
      <c r="G21" s="56">
        <v>12720</v>
      </c>
      <c r="H21" s="155" t="s">
        <v>83</v>
      </c>
      <c r="J21" s="61"/>
      <c r="L21" s="57"/>
    </row>
    <row r="22" spans="1:12" s="5" customFormat="1" ht="35.1" customHeight="1" thickBot="1" x14ac:dyDescent="0.35">
      <c r="A22" s="177" t="s">
        <v>120</v>
      </c>
      <c r="B22" s="129">
        <v>4128333</v>
      </c>
      <c r="C22" s="129">
        <v>1041024</v>
      </c>
      <c r="D22" s="129">
        <v>281777</v>
      </c>
      <c r="E22" s="129">
        <v>57875</v>
      </c>
      <c r="F22" s="129">
        <f t="shared" si="0"/>
        <v>5509009</v>
      </c>
      <c r="G22" s="129">
        <v>151059</v>
      </c>
      <c r="H22" s="141" t="s">
        <v>121</v>
      </c>
      <c r="J22" s="62"/>
      <c r="L22" s="63"/>
    </row>
    <row r="23" spans="1:12" ht="35.1" customHeight="1" x14ac:dyDescent="0.2">
      <c r="A23" s="412" t="s">
        <v>122</v>
      </c>
      <c r="B23" s="412"/>
      <c r="C23" s="412"/>
      <c r="D23" s="412"/>
      <c r="E23" s="412"/>
      <c r="F23" s="412"/>
      <c r="G23" s="412"/>
      <c r="H23" s="412"/>
      <c r="J23" s="61"/>
    </row>
    <row r="24" spans="1:12" ht="35.1" customHeight="1" x14ac:dyDescent="0.2">
      <c r="A24" s="413" t="s">
        <v>266</v>
      </c>
      <c r="B24" s="413"/>
      <c r="C24" s="413"/>
      <c r="D24" s="413"/>
      <c r="E24" s="413"/>
      <c r="F24" s="306"/>
      <c r="G24" s="306"/>
      <c r="H24" s="306"/>
      <c r="J24" s="60"/>
    </row>
    <row r="27" spans="1:12" ht="15" x14ac:dyDescent="0.2">
      <c r="L27" s="64"/>
    </row>
  </sheetData>
  <mergeCells count="13">
    <mergeCell ref="A23:H23"/>
    <mergeCell ref="A24:E24"/>
    <mergeCell ref="A1:H1"/>
    <mergeCell ref="A2:H2"/>
    <mergeCell ref="B3:G3"/>
    <mergeCell ref="A4:A6"/>
    <mergeCell ref="B4:B5"/>
    <mergeCell ref="C4:C5"/>
    <mergeCell ref="D4:D5"/>
    <mergeCell ref="F4:F5"/>
    <mergeCell ref="G4:G5"/>
    <mergeCell ref="H4:H6"/>
    <mergeCell ref="E4:E5"/>
  </mergeCells>
  <printOptions horizontalCentered="1"/>
  <pageMargins left="0.25" right="0.25" top="0.75" bottom="0.72" header="0.3" footer="0.49"/>
  <pageSetup paperSize="9" scale="52" orientation="landscape" r:id="rId1"/>
  <headerFooter>
    <oddFooter>&amp;C&amp;"Arial,غامق"&amp;18 15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8"/>
  <sheetViews>
    <sheetView rightToLeft="1" view="pageBreakPreview" topLeftCell="A4" zoomScale="82" zoomScaleSheetLayoutView="82" workbookViewId="0">
      <selection activeCell="G47" sqref="G47"/>
    </sheetView>
  </sheetViews>
  <sheetFormatPr defaultRowHeight="12.75" x14ac:dyDescent="0.2"/>
  <cols>
    <col min="1" max="1" width="14.85546875" style="1" customWidth="1"/>
    <col min="2" max="2" width="15.85546875" style="1" customWidth="1"/>
    <col min="3" max="3" width="24.42578125" style="1" customWidth="1"/>
    <col min="4" max="4" width="22" style="1" customWidth="1"/>
    <col min="5" max="5" width="22.28515625" style="1" customWidth="1"/>
    <col min="6" max="6" width="0.85546875" style="1" hidden="1" customWidth="1"/>
    <col min="7" max="7" width="20.7109375" style="1" customWidth="1"/>
    <col min="8" max="8" width="19.140625" style="1" customWidth="1"/>
    <col min="9" max="9" width="0.28515625" style="1" customWidth="1"/>
    <col min="10" max="10" width="13.28515625" style="1" customWidth="1"/>
    <col min="11" max="11" width="14.28515625" style="1" customWidth="1"/>
    <col min="12" max="12" width="13.7109375" style="1" customWidth="1"/>
    <col min="13" max="16384" width="9.140625" style="1"/>
  </cols>
  <sheetData>
    <row r="1" spans="1:15" ht="42" customHeight="1" x14ac:dyDescent="0.2">
      <c r="A1" s="423" t="s">
        <v>227</v>
      </c>
      <c r="B1" s="423"/>
      <c r="C1" s="423"/>
      <c r="D1" s="423"/>
      <c r="E1" s="423"/>
      <c r="F1" s="423"/>
      <c r="G1" s="423"/>
      <c r="H1" s="423"/>
    </row>
    <row r="2" spans="1:15" ht="62.25" customHeight="1" x14ac:dyDescent="0.35">
      <c r="A2" s="423" t="s">
        <v>228</v>
      </c>
      <c r="B2" s="423"/>
      <c r="C2" s="423"/>
      <c r="D2" s="423"/>
      <c r="E2" s="423"/>
      <c r="F2" s="423"/>
      <c r="G2" s="423"/>
      <c r="H2" s="423"/>
      <c r="J2" s="106"/>
    </row>
    <row r="3" spans="1:15" ht="32.25" customHeight="1" thickBot="1" x14ac:dyDescent="0.25">
      <c r="A3" s="50" t="s">
        <v>113</v>
      </c>
      <c r="B3" s="423"/>
      <c r="C3" s="423"/>
      <c r="D3" s="423"/>
      <c r="E3" s="423"/>
      <c r="F3" s="423"/>
      <c r="G3" s="423"/>
      <c r="H3" s="51" t="s">
        <v>114</v>
      </c>
    </row>
    <row r="4" spans="1:15" s="2" customFormat="1" ht="85.5" customHeight="1" thickBot="1" x14ac:dyDescent="0.25">
      <c r="A4" s="424" t="s">
        <v>107</v>
      </c>
      <c r="B4" s="425"/>
      <c r="C4" s="120" t="s">
        <v>194</v>
      </c>
      <c r="D4" s="201" t="s">
        <v>259</v>
      </c>
      <c r="E4" s="201" t="s">
        <v>108</v>
      </c>
      <c r="F4" s="121"/>
      <c r="G4" s="426" t="s">
        <v>107</v>
      </c>
      <c r="H4" s="427"/>
      <c r="I4" s="232"/>
    </row>
    <row r="5" spans="1:15" ht="33" customHeight="1" x14ac:dyDescent="0.2">
      <c r="A5" s="419" t="s">
        <v>210</v>
      </c>
      <c r="B5" s="419"/>
      <c r="C5" s="233">
        <v>2150953</v>
      </c>
      <c r="D5" s="233">
        <v>111863</v>
      </c>
      <c r="E5" s="233">
        <f t="shared" ref="E5:E10" si="0">SUM(C5:D5)</f>
        <v>2262816</v>
      </c>
      <c r="F5" s="118"/>
      <c r="G5" s="420" t="s">
        <v>214</v>
      </c>
      <c r="H5" s="420"/>
      <c r="I5" s="64"/>
      <c r="J5" s="20"/>
      <c r="K5" s="54"/>
      <c r="L5" s="55"/>
      <c r="M5" s="54"/>
      <c r="N5" s="54"/>
      <c r="O5" s="54"/>
    </row>
    <row r="6" spans="1:15" ht="33" customHeight="1" x14ac:dyDescent="0.2">
      <c r="A6" s="421" t="s">
        <v>211</v>
      </c>
      <c r="B6" s="421"/>
      <c r="C6" s="234">
        <v>225404</v>
      </c>
      <c r="D6" s="234">
        <v>298488</v>
      </c>
      <c r="E6" s="234">
        <f t="shared" si="0"/>
        <v>523892</v>
      </c>
      <c r="F6" s="118"/>
      <c r="G6" s="422" t="s">
        <v>202</v>
      </c>
      <c r="H6" s="422"/>
      <c r="I6" s="64"/>
    </row>
    <row r="7" spans="1:15" ht="33" customHeight="1" x14ac:dyDescent="0.2">
      <c r="A7" s="429" t="s">
        <v>109</v>
      </c>
      <c r="B7" s="429"/>
      <c r="C7" s="234">
        <v>8692</v>
      </c>
      <c r="D7" s="234">
        <v>59316</v>
      </c>
      <c r="E7" s="234">
        <f t="shared" si="0"/>
        <v>68008</v>
      </c>
      <c r="F7" s="118"/>
      <c r="G7" s="430" t="s">
        <v>110</v>
      </c>
      <c r="H7" s="430"/>
      <c r="I7" s="64"/>
    </row>
    <row r="8" spans="1:15" ht="33" customHeight="1" thickBot="1" x14ac:dyDescent="0.25">
      <c r="A8" s="202" t="s">
        <v>252</v>
      </c>
      <c r="B8" s="202"/>
      <c r="C8" s="235">
        <v>32140</v>
      </c>
      <c r="D8" s="235">
        <v>25735</v>
      </c>
      <c r="E8" s="235">
        <f t="shared" si="0"/>
        <v>57875</v>
      </c>
      <c r="F8" s="236"/>
      <c r="G8" s="204"/>
      <c r="H8" s="430" t="s">
        <v>245</v>
      </c>
      <c r="I8" s="430"/>
    </row>
    <row r="9" spans="1:15" s="2" customFormat="1" ht="33" customHeight="1" thickBot="1" x14ac:dyDescent="0.25">
      <c r="A9" s="431" t="s">
        <v>51</v>
      </c>
      <c r="B9" s="431"/>
      <c r="C9" s="237">
        <f>SUM(C5:C8)</f>
        <v>2417189</v>
      </c>
      <c r="D9" s="237">
        <f>SUM(D5:D8)</f>
        <v>495402</v>
      </c>
      <c r="E9" s="237">
        <f t="shared" si="0"/>
        <v>2912591</v>
      </c>
      <c r="F9" s="238"/>
      <c r="G9" s="432" t="s">
        <v>99</v>
      </c>
      <c r="H9" s="432"/>
      <c r="I9" s="232"/>
    </row>
    <row r="10" spans="1:15" s="2" customFormat="1" ht="33" customHeight="1" thickBot="1" x14ac:dyDescent="0.25">
      <c r="A10" s="433" t="s">
        <v>88</v>
      </c>
      <c r="B10" s="433"/>
      <c r="C10" s="237">
        <v>49047</v>
      </c>
      <c r="D10" s="239">
        <v>0</v>
      </c>
      <c r="E10" s="237">
        <f t="shared" si="0"/>
        <v>49047</v>
      </c>
      <c r="F10" s="122"/>
      <c r="G10" s="434" t="s">
        <v>74</v>
      </c>
      <c r="H10" s="434"/>
      <c r="I10" s="240"/>
    </row>
    <row r="11" spans="1:15" ht="33.75" customHeight="1" x14ac:dyDescent="0.2">
      <c r="A11" s="435" t="s">
        <v>267</v>
      </c>
      <c r="B11" s="435"/>
      <c r="C11" s="435"/>
      <c r="D11" s="435"/>
      <c r="E11" s="435"/>
      <c r="I11" s="93"/>
    </row>
    <row r="12" spans="1:15" ht="16.5" customHeight="1" x14ac:dyDescent="0.2">
      <c r="A12" s="54"/>
      <c r="B12" s="54"/>
      <c r="C12" s="54"/>
      <c r="D12" s="54"/>
      <c r="E12" s="54"/>
      <c r="F12" s="54"/>
      <c r="G12" s="54"/>
      <c r="H12" s="54"/>
      <c r="J12" s="90"/>
    </row>
    <row r="13" spans="1:15" ht="33.75" hidden="1" customHeight="1" thickBot="1" x14ac:dyDescent="0.3">
      <c r="A13" s="428"/>
      <c r="B13" s="428"/>
      <c r="C13" s="428"/>
      <c r="D13" s="428"/>
      <c r="E13" s="428"/>
      <c r="F13" s="428"/>
      <c r="G13" s="428"/>
      <c r="H13" s="428"/>
      <c r="J13" s="95" t="s">
        <v>161</v>
      </c>
      <c r="K13" s="94">
        <v>82</v>
      </c>
    </row>
    <row r="14" spans="1:15" hidden="1" x14ac:dyDescent="0.2">
      <c r="A14" s="54"/>
      <c r="B14" s="54"/>
      <c r="C14" s="54"/>
      <c r="D14" s="54"/>
      <c r="E14" s="54"/>
      <c r="F14" s="54"/>
      <c r="G14" s="54"/>
      <c r="H14" s="54"/>
    </row>
    <row r="15" spans="1:15" hidden="1" x14ac:dyDescent="0.2">
      <c r="A15" s="54"/>
      <c r="B15" s="54"/>
      <c r="C15" s="54"/>
      <c r="D15" s="54"/>
      <c r="E15" s="54"/>
      <c r="F15" s="54"/>
      <c r="G15" s="54"/>
      <c r="H15" s="54"/>
    </row>
    <row r="16" spans="1:15" hidden="1" x14ac:dyDescent="0.2">
      <c r="A16" s="54"/>
      <c r="B16" s="54"/>
      <c r="C16" s="54"/>
      <c r="D16" s="54"/>
      <c r="E16" s="54"/>
      <c r="F16" s="54"/>
      <c r="G16" s="54"/>
      <c r="H16" s="54"/>
    </row>
    <row r="17" spans="1:10" hidden="1" x14ac:dyDescent="0.2">
      <c r="A17" s="54"/>
      <c r="B17" s="54"/>
      <c r="C17" s="54"/>
      <c r="D17" s="54"/>
      <c r="E17" s="54"/>
      <c r="F17" s="54"/>
      <c r="G17" s="54"/>
      <c r="H17" s="54"/>
    </row>
    <row r="18" spans="1:10" hidden="1" x14ac:dyDescent="0.2">
      <c r="A18" s="54"/>
      <c r="B18" s="54"/>
      <c r="C18" s="54"/>
      <c r="D18" s="54"/>
      <c r="E18" s="54"/>
      <c r="F18" s="54"/>
      <c r="G18" s="54"/>
      <c r="H18" s="54"/>
      <c r="I18" s="91"/>
    </row>
    <row r="19" spans="1:10" hidden="1" x14ac:dyDescent="0.2">
      <c r="A19" s="54"/>
      <c r="B19" s="54"/>
      <c r="C19" s="54"/>
      <c r="D19" s="54"/>
      <c r="E19" s="54"/>
      <c r="F19" s="54"/>
      <c r="G19" s="54"/>
      <c r="H19" s="54"/>
    </row>
    <row r="20" spans="1:10" hidden="1" x14ac:dyDescent="0.2">
      <c r="A20" s="54"/>
      <c r="B20" s="54"/>
      <c r="C20" s="54"/>
      <c r="D20" s="54"/>
      <c r="E20" s="54"/>
      <c r="F20" s="54"/>
      <c r="G20" s="54"/>
      <c r="H20" s="54"/>
    </row>
    <row r="21" spans="1:10" hidden="1" x14ac:dyDescent="0.2">
      <c r="A21" s="54"/>
      <c r="B21" s="54"/>
      <c r="C21" s="54"/>
      <c r="D21" s="54"/>
      <c r="E21" s="54"/>
      <c r="F21" s="54"/>
      <c r="G21" s="54"/>
      <c r="H21" s="54"/>
    </row>
    <row r="22" spans="1:10" hidden="1" x14ac:dyDescent="0.2">
      <c r="A22" s="54"/>
      <c r="B22" s="54"/>
      <c r="C22" s="54"/>
      <c r="D22" s="54"/>
      <c r="E22" s="54"/>
      <c r="F22" s="54"/>
      <c r="G22" s="54"/>
      <c r="H22" s="54"/>
      <c r="J22" s="99"/>
    </row>
    <row r="23" spans="1:10" hidden="1" x14ac:dyDescent="0.2">
      <c r="A23" s="54"/>
      <c r="B23" s="54"/>
      <c r="C23" s="54"/>
      <c r="D23" s="54"/>
      <c r="E23" s="54"/>
      <c r="F23" s="54"/>
      <c r="G23" s="54"/>
      <c r="H23" s="54"/>
    </row>
    <row r="24" spans="1:10" hidden="1" x14ac:dyDescent="0.2">
      <c r="A24" s="54"/>
      <c r="B24" s="54"/>
      <c r="C24" s="54"/>
      <c r="D24" s="54"/>
      <c r="E24" s="54"/>
      <c r="F24" s="54"/>
      <c r="G24" s="54"/>
      <c r="H24" s="54"/>
    </row>
    <row r="25" spans="1:10" hidden="1" x14ac:dyDescent="0.2">
      <c r="A25" s="54"/>
      <c r="B25" s="54"/>
      <c r="C25" s="54"/>
      <c r="D25" s="54"/>
      <c r="E25" s="54"/>
      <c r="F25" s="54"/>
      <c r="G25" s="54"/>
      <c r="H25" s="54"/>
    </row>
    <row r="26" spans="1:10" hidden="1" x14ac:dyDescent="0.2">
      <c r="A26" s="54"/>
      <c r="B26" s="54"/>
      <c r="C26" s="54"/>
      <c r="D26" s="54"/>
      <c r="E26" s="54"/>
      <c r="F26" s="54"/>
      <c r="G26" s="54"/>
      <c r="H26" s="54"/>
    </row>
    <row r="27" spans="1:10" hidden="1" x14ac:dyDescent="0.2">
      <c r="A27" s="54"/>
      <c r="B27" s="54"/>
      <c r="C27" s="54"/>
      <c r="D27" s="54"/>
      <c r="E27" s="54"/>
      <c r="F27" s="54"/>
      <c r="G27" s="54"/>
      <c r="H27" s="54"/>
    </row>
    <row r="28" spans="1:10" hidden="1" x14ac:dyDescent="0.2">
      <c r="A28" s="54"/>
      <c r="B28" s="54"/>
      <c r="C28" s="54"/>
      <c r="D28" s="54"/>
      <c r="E28" s="54"/>
      <c r="F28" s="54"/>
      <c r="G28" s="54"/>
      <c r="H28" s="54"/>
    </row>
    <row r="29" spans="1:10" hidden="1" x14ac:dyDescent="0.2">
      <c r="A29" s="54"/>
      <c r="B29" s="54"/>
      <c r="C29" s="54"/>
      <c r="D29" s="54"/>
      <c r="E29" s="54"/>
      <c r="F29" s="54"/>
      <c r="G29" s="54"/>
      <c r="H29" s="54"/>
    </row>
    <row r="30" spans="1:10" hidden="1" x14ac:dyDescent="0.2">
      <c r="A30" s="54"/>
      <c r="B30" s="54"/>
      <c r="C30" s="54"/>
      <c r="D30" s="54"/>
      <c r="E30" s="54"/>
      <c r="F30" s="54"/>
      <c r="G30" s="54"/>
      <c r="H30" s="54"/>
    </row>
    <row r="31" spans="1:10" hidden="1" x14ac:dyDescent="0.2">
      <c r="A31" s="54"/>
      <c r="B31" s="54"/>
      <c r="C31" s="54"/>
      <c r="D31" s="54"/>
      <c r="E31" s="54"/>
      <c r="F31" s="54"/>
      <c r="G31" s="54"/>
      <c r="H31" s="54"/>
    </row>
    <row r="32" spans="1:10" ht="30" hidden="1" customHeight="1" x14ac:dyDescent="0.2">
      <c r="A32" s="54"/>
      <c r="B32" s="54"/>
      <c r="C32" s="54"/>
      <c r="D32" s="54"/>
      <c r="E32" s="54"/>
      <c r="F32" s="54"/>
      <c r="G32" s="54"/>
      <c r="H32" s="54"/>
    </row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</sheetData>
  <mergeCells count="18">
    <mergeCell ref="A13:H13"/>
    <mergeCell ref="A7:B7"/>
    <mergeCell ref="G7:H7"/>
    <mergeCell ref="A9:B9"/>
    <mergeCell ref="G9:H9"/>
    <mergeCell ref="A10:B10"/>
    <mergeCell ref="G10:H10"/>
    <mergeCell ref="A11:E11"/>
    <mergeCell ref="H8:I8"/>
    <mergeCell ref="A5:B5"/>
    <mergeCell ref="G5:H5"/>
    <mergeCell ref="A6:B6"/>
    <mergeCell ref="G6:H6"/>
    <mergeCell ref="A1:H1"/>
    <mergeCell ref="A2:H2"/>
    <mergeCell ref="B3:G3"/>
    <mergeCell ref="A4:B4"/>
    <mergeCell ref="G4:H4"/>
  </mergeCells>
  <printOptions horizontalCentered="1"/>
  <pageMargins left="0.25" right="0.25" top="0.75" bottom="0.75" header="0.3" footer="0.3"/>
  <pageSetup paperSize="9" scale="69" orientation="portrait" r:id="rId1"/>
  <headerFooter>
    <oddFooter>&amp;C&amp;"Arial,غامق"&amp;16 14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L25"/>
  <sheetViews>
    <sheetView rightToLeft="1" view="pageBreakPreview" zoomScale="50" zoomScaleNormal="75" zoomScaleSheetLayoutView="50" workbookViewId="0">
      <selection activeCell="F21" sqref="F21"/>
    </sheetView>
  </sheetViews>
  <sheetFormatPr defaultRowHeight="12.75" x14ac:dyDescent="0.25"/>
  <cols>
    <col min="1" max="1" width="26.5703125" style="21" customWidth="1"/>
    <col min="2" max="2" width="40.42578125" style="21" customWidth="1"/>
    <col min="3" max="3" width="37.28515625" style="21" customWidth="1"/>
    <col min="4" max="4" width="37.42578125" style="21" customWidth="1"/>
    <col min="5" max="5" width="36.5703125" style="21" customWidth="1"/>
    <col min="6" max="6" width="32.7109375" style="21" customWidth="1"/>
    <col min="7" max="7" width="25.28515625" style="21" customWidth="1"/>
    <col min="8" max="8" width="32.140625" style="21" customWidth="1"/>
    <col min="9" max="9" width="9.140625" style="21" hidden="1" customWidth="1"/>
    <col min="10" max="10" width="0.28515625" style="21" hidden="1" customWidth="1"/>
    <col min="11" max="11" width="25.28515625" style="21" customWidth="1"/>
    <col min="12" max="12" width="20" style="21" customWidth="1"/>
    <col min="13" max="13" width="21.140625" style="21" customWidth="1"/>
    <col min="14" max="14" width="26.85546875" style="21" customWidth="1"/>
    <col min="15" max="16384" width="9.140625" style="21"/>
  </cols>
  <sheetData>
    <row r="1" spans="1:12" ht="67.5" customHeight="1" x14ac:dyDescent="0.25">
      <c r="A1" s="363" t="s">
        <v>225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2" ht="75" customHeight="1" x14ac:dyDescent="0.25">
      <c r="A2" s="363" t="s">
        <v>226</v>
      </c>
      <c r="B2" s="363"/>
      <c r="C2" s="363"/>
      <c r="D2" s="363"/>
      <c r="E2" s="363"/>
      <c r="F2" s="363"/>
      <c r="G2" s="363"/>
      <c r="H2" s="363"/>
      <c r="I2" s="363"/>
      <c r="J2" s="363"/>
    </row>
    <row r="3" spans="1:12" ht="41.25" customHeight="1" thickBot="1" x14ac:dyDescent="0.3">
      <c r="A3" s="22" t="s">
        <v>111</v>
      </c>
      <c r="B3" s="395"/>
      <c r="C3" s="395"/>
      <c r="D3" s="395"/>
      <c r="E3" s="395"/>
      <c r="F3" s="395"/>
      <c r="G3" s="23"/>
      <c r="H3" s="24" t="s">
        <v>112</v>
      </c>
      <c r="I3" s="173"/>
      <c r="J3" s="173"/>
    </row>
    <row r="4" spans="1:12" s="25" customFormat="1" ht="54" customHeight="1" x14ac:dyDescent="0.25">
      <c r="A4" s="396"/>
      <c r="B4" s="441" t="s">
        <v>200</v>
      </c>
      <c r="C4" s="438" t="s">
        <v>201</v>
      </c>
      <c r="D4" s="399" t="s">
        <v>95</v>
      </c>
      <c r="E4" s="399" t="s">
        <v>244</v>
      </c>
      <c r="F4" s="399" t="s">
        <v>96</v>
      </c>
      <c r="G4" s="401" t="s">
        <v>97</v>
      </c>
      <c r="H4" s="403"/>
      <c r="L4" s="26"/>
    </row>
    <row r="5" spans="1:12" s="25" customFormat="1" ht="33" customHeight="1" x14ac:dyDescent="0.25">
      <c r="A5" s="397"/>
      <c r="B5" s="442"/>
      <c r="C5" s="439"/>
      <c r="D5" s="400"/>
      <c r="E5" s="400"/>
      <c r="F5" s="400"/>
      <c r="G5" s="402"/>
      <c r="H5" s="404"/>
    </row>
    <row r="6" spans="1:12" s="25" customFormat="1" ht="24" customHeight="1" x14ac:dyDescent="0.25">
      <c r="A6" s="397"/>
      <c r="B6" s="443" t="s">
        <v>214</v>
      </c>
      <c r="C6" s="400" t="s">
        <v>202</v>
      </c>
      <c r="D6" s="400" t="s">
        <v>72</v>
      </c>
      <c r="E6" s="400" t="s">
        <v>245</v>
      </c>
      <c r="F6" s="400" t="s">
        <v>73</v>
      </c>
      <c r="G6" s="402" t="s">
        <v>74</v>
      </c>
      <c r="H6" s="404"/>
    </row>
    <row r="7" spans="1:12" s="25" customFormat="1" ht="66" customHeight="1" thickBot="1" x14ac:dyDescent="0.3">
      <c r="A7" s="398"/>
      <c r="B7" s="444"/>
      <c r="C7" s="437"/>
      <c r="D7" s="437"/>
      <c r="E7" s="437"/>
      <c r="F7" s="437"/>
      <c r="G7" s="440"/>
      <c r="H7" s="405"/>
    </row>
    <row r="8" spans="1:12" s="28" customFormat="1" ht="39.950000000000003" customHeight="1" x14ac:dyDescent="0.25">
      <c r="A8" s="149" t="s">
        <v>17</v>
      </c>
      <c r="B8" s="132">
        <v>38135</v>
      </c>
      <c r="C8" s="132">
        <v>18727</v>
      </c>
      <c r="D8" s="132">
        <v>1291</v>
      </c>
      <c r="E8" s="132">
        <v>2060</v>
      </c>
      <c r="F8" s="82">
        <f t="shared" ref="F8:F23" si="0">SUM(B8:E8)</f>
        <v>60213</v>
      </c>
      <c r="G8" s="82">
        <v>87</v>
      </c>
      <c r="H8" s="163" t="s">
        <v>75</v>
      </c>
    </row>
    <row r="9" spans="1:12" s="28" customFormat="1" ht="39.950000000000003" customHeight="1" x14ac:dyDescent="0.25">
      <c r="A9" s="149" t="s">
        <v>19</v>
      </c>
      <c r="B9" s="151">
        <v>49456</v>
      </c>
      <c r="C9" s="151">
        <v>18085</v>
      </c>
      <c r="D9" s="151">
        <v>2861</v>
      </c>
      <c r="E9" s="151">
        <v>2527</v>
      </c>
      <c r="F9" s="82">
        <f t="shared" si="0"/>
        <v>72929</v>
      </c>
      <c r="G9" s="82">
        <v>236</v>
      </c>
      <c r="H9" s="6" t="s">
        <v>20</v>
      </c>
    </row>
    <row r="10" spans="1:12" s="28" customFormat="1" ht="39.950000000000003" customHeight="1" x14ac:dyDescent="0.25">
      <c r="A10" s="133" t="s">
        <v>21</v>
      </c>
      <c r="B10" s="151">
        <v>59828</v>
      </c>
      <c r="C10" s="151">
        <v>28298</v>
      </c>
      <c r="D10" s="151">
        <v>3716</v>
      </c>
      <c r="E10" s="82">
        <v>1007</v>
      </c>
      <c r="F10" s="82">
        <f t="shared" si="0"/>
        <v>92849</v>
      </c>
      <c r="G10" s="82">
        <v>233</v>
      </c>
      <c r="H10" s="6" t="s">
        <v>22</v>
      </c>
    </row>
    <row r="11" spans="1:12" s="28" customFormat="1" ht="39.950000000000003" customHeight="1" x14ac:dyDescent="0.25">
      <c r="A11" s="133" t="s">
        <v>23</v>
      </c>
      <c r="B11" s="151">
        <v>38129</v>
      </c>
      <c r="C11" s="151">
        <v>24271</v>
      </c>
      <c r="D11" s="151">
        <v>1340</v>
      </c>
      <c r="E11" s="82">
        <v>1674</v>
      </c>
      <c r="F11" s="82">
        <f t="shared" si="0"/>
        <v>65414</v>
      </c>
      <c r="G11" s="82">
        <v>226</v>
      </c>
      <c r="H11" s="6" t="s">
        <v>24</v>
      </c>
    </row>
    <row r="12" spans="1:12" s="28" customFormat="1" ht="39.950000000000003" customHeight="1" x14ac:dyDescent="0.25">
      <c r="A12" s="164" t="s">
        <v>25</v>
      </c>
      <c r="B12" s="172">
        <v>1450671</v>
      </c>
      <c r="C12" s="132">
        <v>196641</v>
      </c>
      <c r="D12" s="132">
        <v>8534</v>
      </c>
      <c r="E12" s="132">
        <v>31018</v>
      </c>
      <c r="F12" s="82">
        <f t="shared" si="0"/>
        <v>1686864</v>
      </c>
      <c r="G12" s="82">
        <v>1043</v>
      </c>
      <c r="H12" s="6" t="s">
        <v>26</v>
      </c>
    </row>
    <row r="13" spans="1:12" s="28" customFormat="1" ht="39.950000000000003" customHeight="1" x14ac:dyDescent="0.25">
      <c r="A13" s="133" t="s">
        <v>27</v>
      </c>
      <c r="B13" s="151">
        <v>89794</v>
      </c>
      <c r="C13" s="151">
        <v>38319</v>
      </c>
      <c r="D13" s="151">
        <v>7660</v>
      </c>
      <c r="E13" s="151">
        <v>1888</v>
      </c>
      <c r="F13" s="82">
        <f t="shared" si="0"/>
        <v>137661</v>
      </c>
      <c r="G13" s="82">
        <v>4099</v>
      </c>
      <c r="H13" s="6" t="s">
        <v>28</v>
      </c>
    </row>
    <row r="14" spans="1:12" s="28" customFormat="1" ht="39.950000000000003" customHeight="1" x14ac:dyDescent="0.25">
      <c r="A14" s="133" t="s">
        <v>29</v>
      </c>
      <c r="B14" s="151">
        <v>65306</v>
      </c>
      <c r="C14" s="151">
        <v>14534</v>
      </c>
      <c r="D14" s="151">
        <v>2711</v>
      </c>
      <c r="E14" s="82">
        <v>1318</v>
      </c>
      <c r="F14" s="82">
        <f t="shared" si="0"/>
        <v>83869</v>
      </c>
      <c r="G14" s="82">
        <v>3274</v>
      </c>
      <c r="H14" s="6" t="s">
        <v>30</v>
      </c>
    </row>
    <row r="15" spans="1:12" s="28" customFormat="1" ht="39.950000000000003" customHeight="1" x14ac:dyDescent="0.25">
      <c r="A15" s="133" t="s">
        <v>31</v>
      </c>
      <c r="B15" s="151">
        <v>46564</v>
      </c>
      <c r="C15" s="151">
        <v>32374</v>
      </c>
      <c r="D15" s="151">
        <v>11648</v>
      </c>
      <c r="E15" s="82">
        <v>1130</v>
      </c>
      <c r="F15" s="82">
        <f t="shared" si="0"/>
        <v>91716</v>
      </c>
      <c r="G15" s="82">
        <v>9368</v>
      </c>
      <c r="H15" s="6" t="s">
        <v>32</v>
      </c>
    </row>
    <row r="16" spans="1:12" s="28" customFormat="1" ht="39.950000000000003" customHeight="1" x14ac:dyDescent="0.25">
      <c r="A16" s="133" t="s">
        <v>33</v>
      </c>
      <c r="B16" s="132">
        <v>25813</v>
      </c>
      <c r="C16" s="132">
        <v>26784</v>
      </c>
      <c r="D16" s="132">
        <v>1053</v>
      </c>
      <c r="E16" s="151">
        <v>595</v>
      </c>
      <c r="F16" s="82">
        <f t="shared" si="0"/>
        <v>54245</v>
      </c>
      <c r="G16" s="82">
        <v>58</v>
      </c>
      <c r="H16" s="6" t="s">
        <v>98</v>
      </c>
    </row>
    <row r="17" spans="1:8" s="28" customFormat="1" ht="39.950000000000003" customHeight="1" x14ac:dyDescent="0.25">
      <c r="A17" s="133" t="s">
        <v>35</v>
      </c>
      <c r="B17" s="151">
        <v>70563</v>
      </c>
      <c r="C17" s="151">
        <v>13908</v>
      </c>
      <c r="D17" s="151">
        <v>4347</v>
      </c>
      <c r="E17" s="151">
        <v>1333</v>
      </c>
      <c r="F17" s="82">
        <f t="shared" si="0"/>
        <v>90151</v>
      </c>
      <c r="G17" s="82">
        <v>8037</v>
      </c>
      <c r="H17" s="6" t="s">
        <v>78</v>
      </c>
    </row>
    <row r="18" spans="1:8" s="28" customFormat="1" ht="39.950000000000003" customHeight="1" x14ac:dyDescent="0.25">
      <c r="A18" s="133" t="s">
        <v>37</v>
      </c>
      <c r="B18" s="151">
        <v>57683</v>
      </c>
      <c r="C18" s="151">
        <v>23359</v>
      </c>
      <c r="D18" s="151">
        <v>5567</v>
      </c>
      <c r="E18" s="82">
        <v>1699</v>
      </c>
      <c r="F18" s="82">
        <f t="shared" si="0"/>
        <v>88308</v>
      </c>
      <c r="G18" s="82">
        <v>6810</v>
      </c>
      <c r="H18" s="6" t="s">
        <v>79</v>
      </c>
    </row>
    <row r="19" spans="1:8" s="28" customFormat="1" ht="39.950000000000003" customHeight="1" x14ac:dyDescent="0.25">
      <c r="A19" s="133" t="s">
        <v>39</v>
      </c>
      <c r="B19" s="151">
        <v>35105</v>
      </c>
      <c r="C19" s="151">
        <v>15510</v>
      </c>
      <c r="D19" s="151">
        <v>2511</v>
      </c>
      <c r="E19" s="82">
        <v>583</v>
      </c>
      <c r="F19" s="82">
        <f t="shared" si="0"/>
        <v>53709</v>
      </c>
      <c r="G19" s="82">
        <v>4006</v>
      </c>
      <c r="H19" s="6" t="s">
        <v>80</v>
      </c>
    </row>
    <row r="20" spans="1:8" s="28" customFormat="1" ht="39.950000000000003" customHeight="1" x14ac:dyDescent="0.25">
      <c r="A20" s="133" t="s">
        <v>41</v>
      </c>
      <c r="B20" s="132">
        <v>67183</v>
      </c>
      <c r="C20" s="132">
        <v>16761</v>
      </c>
      <c r="D20" s="132">
        <v>3495</v>
      </c>
      <c r="E20" s="132">
        <v>960</v>
      </c>
      <c r="F20" s="82">
        <f t="shared" si="0"/>
        <v>88399</v>
      </c>
      <c r="G20" s="82">
        <v>2894</v>
      </c>
      <c r="H20" s="6" t="s">
        <v>81</v>
      </c>
    </row>
    <row r="21" spans="1:8" s="28" customFormat="1" ht="39.950000000000003" customHeight="1" x14ac:dyDescent="0.25">
      <c r="A21" s="133" t="s">
        <v>43</v>
      </c>
      <c r="B21" s="151">
        <v>39557</v>
      </c>
      <c r="C21" s="151">
        <v>15607</v>
      </c>
      <c r="D21" s="151">
        <v>3404</v>
      </c>
      <c r="E21" s="151">
        <v>983</v>
      </c>
      <c r="F21" s="82">
        <f t="shared" si="0"/>
        <v>59551</v>
      </c>
      <c r="G21" s="82">
        <v>1371</v>
      </c>
      <c r="H21" s="6" t="s">
        <v>82</v>
      </c>
    </row>
    <row r="22" spans="1:8" s="28" customFormat="1" ht="39.950000000000003" customHeight="1" thickBot="1" x14ac:dyDescent="0.3">
      <c r="A22" s="134" t="s">
        <v>45</v>
      </c>
      <c r="B22" s="170">
        <v>129029</v>
      </c>
      <c r="C22" s="151">
        <v>40714</v>
      </c>
      <c r="D22" s="151">
        <v>7870</v>
      </c>
      <c r="E22" s="82">
        <v>9100</v>
      </c>
      <c r="F22" s="82">
        <f t="shared" si="0"/>
        <v>186713</v>
      </c>
      <c r="G22" s="132">
        <v>7305</v>
      </c>
      <c r="H22" s="165" t="s">
        <v>83</v>
      </c>
    </row>
    <row r="23" spans="1:8" s="25" customFormat="1" ht="39.950000000000003" customHeight="1" thickBot="1" x14ac:dyDescent="0.3">
      <c r="A23" s="135" t="s">
        <v>92</v>
      </c>
      <c r="B23" s="174">
        <f>SUM(B8:B22)</f>
        <v>2262816</v>
      </c>
      <c r="C23" s="156">
        <f>SUM(C8:C22)</f>
        <v>523892</v>
      </c>
      <c r="D23" s="156">
        <f>SUM(D8:D22)</f>
        <v>68008</v>
      </c>
      <c r="E23" s="156">
        <f>SUM(E8:E22)</f>
        <v>57875</v>
      </c>
      <c r="F23" s="156">
        <f t="shared" si="0"/>
        <v>2912591</v>
      </c>
      <c r="G23" s="156">
        <f>SUM(G8:G22)</f>
        <v>49047</v>
      </c>
      <c r="H23" s="136" t="s">
        <v>99</v>
      </c>
    </row>
    <row r="24" spans="1:8" ht="33" customHeight="1" x14ac:dyDescent="0.25">
      <c r="A24" s="435" t="s">
        <v>267</v>
      </c>
      <c r="B24" s="435"/>
      <c r="C24" s="436"/>
      <c r="D24" s="436"/>
      <c r="E24" s="436"/>
      <c r="F24" s="436"/>
      <c r="G24" s="436"/>
      <c r="H24" s="436"/>
    </row>
    <row r="25" spans="1:8" ht="29.25" customHeight="1" x14ac:dyDescent="0.25">
      <c r="A25" s="127"/>
      <c r="C25" s="45"/>
      <c r="D25" s="436"/>
      <c r="E25" s="436"/>
      <c r="F25" s="436"/>
      <c r="G25" s="436"/>
      <c r="H25" s="436"/>
    </row>
  </sheetData>
  <mergeCells count="20">
    <mergeCell ref="D4:D5"/>
    <mergeCell ref="B6:B7"/>
    <mergeCell ref="D6:D7"/>
    <mergeCell ref="C24:H24"/>
    <mergeCell ref="D25:H25"/>
    <mergeCell ref="A24:B24"/>
    <mergeCell ref="A1:J1"/>
    <mergeCell ref="A2:J2"/>
    <mergeCell ref="H4:H7"/>
    <mergeCell ref="C6:C7"/>
    <mergeCell ref="B3:F3"/>
    <mergeCell ref="A4:A7"/>
    <mergeCell ref="C4:C5"/>
    <mergeCell ref="E4:E5"/>
    <mergeCell ref="E6:E7"/>
    <mergeCell ref="G6:G7"/>
    <mergeCell ref="G4:G5"/>
    <mergeCell ref="F6:F7"/>
    <mergeCell ref="F4:F5"/>
    <mergeCell ref="B4:B5"/>
  </mergeCells>
  <printOptions horizontalCentered="1"/>
  <pageMargins left="0.25" right="0.25" top="0.61" bottom="0.67" header="0.3" footer="0.3"/>
  <pageSetup paperSize="9" scale="50" orientation="landscape" r:id="rId1"/>
  <headerFooter>
    <oddFooter>&amp;C&amp;"Arial,غامق"&amp;18 13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38"/>
  <sheetViews>
    <sheetView rightToLeft="1" view="pageBreakPreview" zoomScale="82" zoomScaleSheetLayoutView="82" workbookViewId="0">
      <selection activeCell="K7" sqref="K7"/>
    </sheetView>
  </sheetViews>
  <sheetFormatPr defaultRowHeight="12.75" x14ac:dyDescent="0.2"/>
  <cols>
    <col min="1" max="1" width="14.85546875" style="1" customWidth="1"/>
    <col min="2" max="2" width="15.85546875" style="1" customWidth="1"/>
    <col min="3" max="3" width="24.42578125" style="1" customWidth="1"/>
    <col min="4" max="4" width="23.28515625" style="1" customWidth="1"/>
    <col min="5" max="5" width="22.28515625" style="1" customWidth="1"/>
    <col min="6" max="6" width="0.85546875" style="1" hidden="1" customWidth="1"/>
    <col min="7" max="7" width="20.7109375" style="1" customWidth="1"/>
    <col min="8" max="8" width="19.140625" style="1" customWidth="1"/>
    <col min="9" max="9" width="0.28515625" style="1" customWidth="1"/>
    <col min="10" max="10" width="13.28515625" style="1" customWidth="1"/>
    <col min="11" max="11" width="14.28515625" style="1" customWidth="1"/>
    <col min="12" max="12" width="13.7109375" style="1" customWidth="1"/>
    <col min="13" max="16384" width="9.140625" style="1"/>
  </cols>
  <sheetData>
    <row r="1" spans="1:15" ht="42" customHeight="1" x14ac:dyDescent="0.25">
      <c r="A1" s="446" t="s">
        <v>219</v>
      </c>
      <c r="B1" s="446"/>
      <c r="C1" s="446"/>
      <c r="D1" s="446"/>
      <c r="E1" s="446"/>
      <c r="F1" s="446"/>
      <c r="G1" s="446"/>
      <c r="H1" s="446"/>
      <c r="K1" s="54"/>
      <c r="L1" s="54"/>
      <c r="M1" s="54"/>
      <c r="N1" s="54"/>
    </row>
    <row r="2" spans="1:15" ht="52.5" customHeight="1" x14ac:dyDescent="0.2">
      <c r="A2" s="423" t="s">
        <v>220</v>
      </c>
      <c r="B2" s="423"/>
      <c r="C2" s="423"/>
      <c r="D2" s="423"/>
      <c r="E2" s="423"/>
      <c r="F2" s="423"/>
      <c r="G2" s="423"/>
      <c r="H2" s="423"/>
    </row>
    <row r="3" spans="1:15" ht="32.25" customHeight="1" thickBot="1" x14ac:dyDescent="0.25">
      <c r="A3" s="50" t="s">
        <v>105</v>
      </c>
      <c r="B3" s="423"/>
      <c r="C3" s="423"/>
      <c r="D3" s="423"/>
      <c r="E3" s="423"/>
      <c r="F3" s="423"/>
      <c r="G3" s="423"/>
      <c r="H3" s="51" t="s">
        <v>106</v>
      </c>
    </row>
    <row r="4" spans="1:15" s="2" customFormat="1" ht="85.5" customHeight="1" thickBot="1" x14ac:dyDescent="0.25">
      <c r="A4" s="424" t="s">
        <v>107</v>
      </c>
      <c r="B4" s="425"/>
      <c r="C4" s="201" t="s">
        <v>192</v>
      </c>
      <c r="D4" s="201" t="s">
        <v>253</v>
      </c>
      <c r="E4" s="201" t="s">
        <v>254</v>
      </c>
      <c r="F4" s="121"/>
      <c r="G4" s="426" t="s">
        <v>107</v>
      </c>
      <c r="H4" s="427"/>
      <c r="J4" s="1"/>
      <c r="K4" s="1"/>
      <c r="L4" s="1"/>
      <c r="M4" s="1"/>
      <c r="N4" s="1"/>
    </row>
    <row r="5" spans="1:15" ht="33" customHeight="1" x14ac:dyDescent="0.25">
      <c r="A5" s="419" t="s">
        <v>241</v>
      </c>
      <c r="B5" s="419"/>
      <c r="C5" s="196">
        <v>1241862</v>
      </c>
      <c r="D5" s="196">
        <v>77761</v>
      </c>
      <c r="E5" s="206">
        <v>1319623</v>
      </c>
      <c r="F5" s="52"/>
      <c r="G5" s="420" t="s">
        <v>214</v>
      </c>
      <c r="H5" s="420"/>
      <c r="J5" s="20"/>
      <c r="K5" s="54"/>
      <c r="L5" s="55"/>
      <c r="M5" s="54"/>
      <c r="N5" s="54"/>
      <c r="O5" s="54"/>
    </row>
    <row r="6" spans="1:15" ht="33" customHeight="1" x14ac:dyDescent="0.25">
      <c r="A6" s="421" t="s">
        <v>211</v>
      </c>
      <c r="B6" s="421"/>
      <c r="C6" s="197">
        <v>190906</v>
      </c>
      <c r="D6" s="197">
        <v>226151</v>
      </c>
      <c r="E6" s="207">
        <v>417057</v>
      </c>
      <c r="F6" s="52"/>
      <c r="G6" s="422" t="s">
        <v>202</v>
      </c>
      <c r="H6" s="422"/>
    </row>
    <row r="7" spans="1:15" ht="33" customHeight="1" x14ac:dyDescent="0.25">
      <c r="A7" s="429" t="s">
        <v>109</v>
      </c>
      <c r="B7" s="429"/>
      <c r="C7" s="197">
        <v>8477</v>
      </c>
      <c r="D7" s="197">
        <v>56685</v>
      </c>
      <c r="E7" s="207">
        <v>65162</v>
      </c>
      <c r="F7" s="52"/>
      <c r="G7" s="430" t="s">
        <v>110</v>
      </c>
      <c r="H7" s="430"/>
    </row>
    <row r="8" spans="1:15" ht="33" customHeight="1" thickBot="1" x14ac:dyDescent="0.3">
      <c r="A8" s="202" t="s">
        <v>252</v>
      </c>
      <c r="B8" s="202"/>
      <c r="C8" s="198">
        <v>32140</v>
      </c>
      <c r="D8" s="198">
        <v>25735</v>
      </c>
      <c r="E8" s="198">
        <v>57875</v>
      </c>
      <c r="F8" s="128"/>
      <c r="G8" s="204"/>
      <c r="H8" s="204" t="s">
        <v>245</v>
      </c>
    </row>
    <row r="9" spans="1:15" s="2" customFormat="1" ht="33" customHeight="1" thickBot="1" x14ac:dyDescent="0.3">
      <c r="A9" s="431" t="s">
        <v>51</v>
      </c>
      <c r="B9" s="431"/>
      <c r="C9" s="199">
        <f>SUM(C5:C8)</f>
        <v>1473385</v>
      </c>
      <c r="D9" s="199">
        <f>SUM(D5:D8)</f>
        <v>386332</v>
      </c>
      <c r="E9" s="199">
        <f>SUM(E5:E8)</f>
        <v>1859717</v>
      </c>
      <c r="F9" s="130"/>
      <c r="G9" s="432" t="s">
        <v>99</v>
      </c>
      <c r="H9" s="432"/>
    </row>
    <row r="10" spans="1:15" s="2" customFormat="1" ht="33" customHeight="1" thickBot="1" x14ac:dyDescent="0.3">
      <c r="A10" s="433" t="s">
        <v>88</v>
      </c>
      <c r="B10" s="433"/>
      <c r="C10" s="199">
        <v>46634</v>
      </c>
      <c r="D10" s="200">
        <v>0</v>
      </c>
      <c r="E10" s="199">
        <v>46634</v>
      </c>
      <c r="F10" s="131"/>
      <c r="G10" s="434" t="s">
        <v>74</v>
      </c>
      <c r="H10" s="434"/>
      <c r="I10" s="92"/>
    </row>
    <row r="11" spans="1:15" ht="33.75" customHeight="1" x14ac:dyDescent="0.2">
      <c r="A11" s="445" t="s">
        <v>269</v>
      </c>
      <c r="B11" s="445"/>
      <c r="C11" s="445"/>
      <c r="D11" s="445"/>
      <c r="E11" s="445"/>
      <c r="I11" s="93"/>
    </row>
    <row r="12" spans="1:15" ht="18" customHeight="1" x14ac:dyDescent="0.2">
      <c r="A12" s="54"/>
      <c r="B12" s="54"/>
      <c r="C12" s="54"/>
      <c r="D12" s="54"/>
      <c r="E12" s="54"/>
      <c r="F12" s="54"/>
      <c r="G12" s="54"/>
      <c r="H12" s="54"/>
      <c r="J12" s="90"/>
    </row>
    <row r="13" spans="1:15" ht="33.75" hidden="1" customHeight="1" thickBot="1" x14ac:dyDescent="0.3">
      <c r="A13" s="428"/>
      <c r="B13" s="428"/>
      <c r="C13" s="428"/>
      <c r="D13" s="428"/>
      <c r="E13" s="428"/>
      <c r="F13" s="428"/>
      <c r="G13" s="428"/>
      <c r="H13" s="428"/>
      <c r="J13" s="95" t="s">
        <v>161</v>
      </c>
      <c r="K13" s="94">
        <v>82</v>
      </c>
    </row>
    <row r="14" spans="1:15" hidden="1" x14ac:dyDescent="0.2">
      <c r="A14" s="54"/>
      <c r="B14" s="54"/>
      <c r="C14" s="54"/>
      <c r="D14" s="54"/>
      <c r="E14" s="54"/>
      <c r="F14" s="54"/>
      <c r="G14" s="54"/>
      <c r="H14" s="54"/>
    </row>
    <row r="15" spans="1:15" hidden="1" x14ac:dyDescent="0.2">
      <c r="A15" s="54"/>
      <c r="B15" s="54"/>
      <c r="C15" s="54"/>
      <c r="D15" s="54"/>
      <c r="E15" s="54"/>
      <c r="F15" s="54"/>
      <c r="G15" s="54"/>
      <c r="H15" s="54"/>
    </row>
    <row r="16" spans="1:15" hidden="1" x14ac:dyDescent="0.2">
      <c r="A16" s="54"/>
      <c r="B16" s="54"/>
      <c r="C16" s="54"/>
      <c r="D16" s="54"/>
      <c r="E16" s="54"/>
      <c r="F16" s="54"/>
      <c r="G16" s="54"/>
      <c r="H16" s="54"/>
    </row>
    <row r="17" spans="1:10" hidden="1" x14ac:dyDescent="0.2">
      <c r="A17" s="54"/>
      <c r="B17" s="54"/>
      <c r="C17" s="54"/>
      <c r="D17" s="54"/>
      <c r="E17" s="54"/>
      <c r="F17" s="54"/>
      <c r="G17" s="54"/>
      <c r="H17" s="54"/>
    </row>
    <row r="18" spans="1:10" hidden="1" x14ac:dyDescent="0.2">
      <c r="A18" s="54"/>
      <c r="B18" s="54"/>
      <c r="C18" s="54"/>
      <c r="D18" s="54"/>
      <c r="E18" s="54"/>
      <c r="F18" s="54"/>
      <c r="G18" s="54"/>
      <c r="H18" s="54"/>
      <c r="I18" s="91"/>
    </row>
    <row r="19" spans="1:10" hidden="1" x14ac:dyDescent="0.2">
      <c r="A19" s="54"/>
      <c r="B19" s="54"/>
      <c r="C19" s="54"/>
      <c r="D19" s="54"/>
      <c r="E19" s="54"/>
      <c r="F19" s="54"/>
      <c r="G19" s="54"/>
      <c r="H19" s="54"/>
    </row>
    <row r="20" spans="1:10" hidden="1" x14ac:dyDescent="0.2">
      <c r="A20" s="54"/>
      <c r="B20" s="54"/>
      <c r="C20" s="54"/>
      <c r="D20" s="54"/>
      <c r="E20" s="54"/>
      <c r="F20" s="54"/>
      <c r="G20" s="54"/>
      <c r="H20" s="54"/>
    </row>
    <row r="21" spans="1:10" hidden="1" x14ac:dyDescent="0.2">
      <c r="A21" s="54"/>
      <c r="B21" s="54"/>
      <c r="C21" s="54"/>
      <c r="D21" s="54"/>
      <c r="E21" s="54"/>
      <c r="F21" s="54"/>
      <c r="G21" s="54"/>
      <c r="H21" s="54"/>
    </row>
    <row r="22" spans="1:10" hidden="1" x14ac:dyDescent="0.2">
      <c r="A22" s="54"/>
      <c r="B22" s="54"/>
      <c r="C22" s="54"/>
      <c r="D22" s="54"/>
      <c r="E22" s="54"/>
      <c r="F22" s="54"/>
      <c r="G22" s="54"/>
      <c r="H22" s="54"/>
      <c r="J22" s="89"/>
    </row>
    <row r="23" spans="1:10" hidden="1" x14ac:dyDescent="0.2">
      <c r="A23" s="54"/>
      <c r="B23" s="54"/>
      <c r="C23" s="54"/>
      <c r="D23" s="54"/>
      <c r="E23" s="54"/>
      <c r="F23" s="54"/>
      <c r="G23" s="54"/>
      <c r="H23" s="54"/>
    </row>
    <row r="24" spans="1:10" hidden="1" x14ac:dyDescent="0.2">
      <c r="A24" s="54"/>
      <c r="B24" s="54"/>
      <c r="C24" s="54"/>
      <c r="D24" s="54"/>
      <c r="E24" s="54"/>
      <c r="F24" s="54"/>
      <c r="G24" s="54"/>
      <c r="H24" s="54"/>
    </row>
    <row r="25" spans="1:10" hidden="1" x14ac:dyDescent="0.2">
      <c r="A25" s="54"/>
      <c r="B25" s="54"/>
      <c r="C25" s="54"/>
      <c r="D25" s="54"/>
      <c r="E25" s="54"/>
      <c r="F25" s="54"/>
      <c r="G25" s="54"/>
      <c r="H25" s="54"/>
    </row>
    <row r="26" spans="1:10" hidden="1" x14ac:dyDescent="0.2">
      <c r="A26" s="54"/>
      <c r="B26" s="54"/>
      <c r="C26" s="54"/>
      <c r="D26" s="54"/>
      <c r="E26" s="54"/>
      <c r="F26" s="54"/>
      <c r="G26" s="54"/>
      <c r="H26" s="54"/>
    </row>
    <row r="27" spans="1:10" hidden="1" x14ac:dyDescent="0.2">
      <c r="A27" s="54"/>
      <c r="B27" s="54"/>
      <c r="C27" s="54"/>
      <c r="D27" s="54"/>
      <c r="E27" s="54"/>
      <c r="F27" s="54"/>
      <c r="G27" s="54"/>
      <c r="H27" s="54"/>
    </row>
    <row r="28" spans="1:10" hidden="1" x14ac:dyDescent="0.2">
      <c r="A28" s="54"/>
      <c r="B28" s="54"/>
      <c r="C28" s="54"/>
      <c r="D28" s="54"/>
      <c r="E28" s="54"/>
      <c r="F28" s="54"/>
      <c r="G28" s="54"/>
      <c r="H28" s="54"/>
    </row>
    <row r="29" spans="1:10" hidden="1" x14ac:dyDescent="0.2">
      <c r="A29" s="54"/>
      <c r="B29" s="54"/>
      <c r="C29" s="54"/>
      <c r="D29" s="54"/>
      <c r="E29" s="54"/>
      <c r="F29" s="54"/>
      <c r="G29" s="54"/>
      <c r="H29" s="54"/>
    </row>
    <row r="30" spans="1:10" hidden="1" x14ac:dyDescent="0.2">
      <c r="A30" s="54"/>
      <c r="B30" s="54"/>
      <c r="C30" s="54"/>
      <c r="D30" s="54"/>
      <c r="E30" s="54"/>
      <c r="F30" s="54"/>
      <c r="G30" s="54"/>
      <c r="H30" s="54"/>
    </row>
    <row r="31" spans="1:10" hidden="1" x14ac:dyDescent="0.2">
      <c r="A31" s="54"/>
      <c r="B31" s="54"/>
      <c r="C31" s="54"/>
      <c r="D31" s="54"/>
      <c r="E31" s="54"/>
      <c r="F31" s="54"/>
      <c r="G31" s="54"/>
      <c r="H31" s="54"/>
    </row>
    <row r="32" spans="1:10" ht="30" hidden="1" customHeight="1" x14ac:dyDescent="0.2">
      <c r="A32" s="54"/>
      <c r="B32" s="54"/>
      <c r="C32" s="54"/>
      <c r="D32" s="54"/>
      <c r="E32" s="54"/>
      <c r="F32" s="54"/>
      <c r="G32" s="54"/>
      <c r="H32" s="54"/>
    </row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</sheetData>
  <mergeCells count="17">
    <mergeCell ref="A5:B5"/>
    <mergeCell ref="G5:H5"/>
    <mergeCell ref="A6:B6"/>
    <mergeCell ref="G6:H6"/>
    <mergeCell ref="A1:H1"/>
    <mergeCell ref="A2:H2"/>
    <mergeCell ref="B3:G3"/>
    <mergeCell ref="A4:B4"/>
    <mergeCell ref="G4:H4"/>
    <mergeCell ref="A13:H13"/>
    <mergeCell ref="A7:B7"/>
    <mergeCell ref="G7:H7"/>
    <mergeCell ref="A9:B9"/>
    <mergeCell ref="G9:H9"/>
    <mergeCell ref="A10:B10"/>
    <mergeCell ref="G10:H10"/>
    <mergeCell ref="A11:E11"/>
  </mergeCells>
  <printOptions horizontalCentered="1"/>
  <pageMargins left="0.25" right="0.25" top="0.75" bottom="0.75" header="0.3" footer="0.3"/>
  <pageSetup paperSize="9" scale="69" orientation="portrait" r:id="rId1"/>
  <headerFooter>
    <oddFooter xml:space="preserve">&amp;C&amp;"Arial,غامق"&amp;16 12&amp;"Arial,عادي"&amp;14
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28"/>
  <sheetViews>
    <sheetView rightToLeft="1" view="pageBreakPreview" zoomScale="40" zoomScaleNormal="57" zoomScaleSheetLayoutView="40" workbookViewId="0">
      <selection activeCell="E37" sqref="E37"/>
    </sheetView>
  </sheetViews>
  <sheetFormatPr defaultColWidth="27" defaultRowHeight="12.75" x14ac:dyDescent="0.2"/>
  <cols>
    <col min="1" max="1" width="23" style="1" customWidth="1"/>
    <col min="2" max="2" width="35.85546875" style="1" customWidth="1"/>
    <col min="3" max="3" width="32.7109375" style="1" customWidth="1"/>
    <col min="4" max="4" width="32.85546875" style="1" customWidth="1"/>
    <col min="5" max="5" width="34.5703125" style="1" customWidth="1"/>
    <col min="6" max="6" width="31.7109375" style="1" customWidth="1"/>
    <col min="7" max="7" width="36.28515625" style="1" customWidth="1"/>
    <col min="8" max="8" width="26.28515625" style="1" customWidth="1"/>
    <col min="9" max="16384" width="27" style="1"/>
  </cols>
  <sheetData>
    <row r="1" spans="1:9" ht="73.5" customHeight="1" x14ac:dyDescent="0.2">
      <c r="A1" s="373" t="s">
        <v>247</v>
      </c>
      <c r="B1" s="373"/>
      <c r="C1" s="373"/>
      <c r="D1" s="373"/>
      <c r="E1" s="373"/>
      <c r="F1" s="373"/>
      <c r="G1" s="373"/>
      <c r="H1" s="373"/>
    </row>
    <row r="2" spans="1:9" ht="73.5" customHeight="1" x14ac:dyDescent="0.2">
      <c r="A2" s="363" t="s">
        <v>246</v>
      </c>
      <c r="B2" s="363"/>
      <c r="C2" s="363"/>
      <c r="D2" s="363"/>
      <c r="E2" s="363"/>
      <c r="F2" s="363"/>
      <c r="G2" s="363"/>
      <c r="H2" s="363"/>
    </row>
    <row r="3" spans="1:9" ht="26.25" customHeight="1" thickBot="1" x14ac:dyDescent="0.25">
      <c r="A3" s="72" t="s">
        <v>100</v>
      </c>
      <c r="B3" s="373"/>
      <c r="C3" s="373"/>
      <c r="D3" s="373"/>
      <c r="E3" s="373"/>
      <c r="F3" s="373"/>
      <c r="G3" s="373"/>
      <c r="H3" s="72" t="s">
        <v>101</v>
      </c>
    </row>
    <row r="4" spans="1:9" s="2" customFormat="1" ht="54" customHeight="1" x14ac:dyDescent="0.2">
      <c r="A4" s="447" t="s">
        <v>61</v>
      </c>
      <c r="B4" s="453" t="s">
        <v>200</v>
      </c>
      <c r="C4" s="438" t="s">
        <v>218</v>
      </c>
      <c r="D4" s="399" t="s">
        <v>102</v>
      </c>
      <c r="E4" s="399" t="s">
        <v>244</v>
      </c>
      <c r="F4" s="438" t="s">
        <v>51</v>
      </c>
      <c r="G4" s="451" t="s">
        <v>103</v>
      </c>
      <c r="H4" s="441"/>
    </row>
    <row r="5" spans="1:9" s="2" customFormat="1" ht="20.25" customHeight="1" x14ac:dyDescent="0.2">
      <c r="A5" s="448"/>
      <c r="B5" s="454"/>
      <c r="C5" s="439"/>
      <c r="D5" s="400"/>
      <c r="E5" s="400"/>
      <c r="F5" s="439"/>
      <c r="G5" s="452"/>
      <c r="H5" s="442"/>
    </row>
    <row r="6" spans="1:9" s="2" customFormat="1" ht="15.75" hidden="1" customHeight="1" x14ac:dyDescent="0.2">
      <c r="A6" s="448"/>
      <c r="B6" s="454"/>
      <c r="C6" s="439"/>
      <c r="D6" s="400"/>
      <c r="E6" s="400" t="s">
        <v>245</v>
      </c>
      <c r="F6" s="439"/>
      <c r="G6" s="452"/>
      <c r="H6" s="442"/>
    </row>
    <row r="7" spans="1:9" s="2" customFormat="1" ht="31.5" hidden="1" customHeight="1" x14ac:dyDescent="0.2">
      <c r="A7" s="448"/>
      <c r="B7" s="400" t="s">
        <v>69</v>
      </c>
      <c r="C7" s="400" t="s">
        <v>242</v>
      </c>
      <c r="D7" s="400" t="s">
        <v>104</v>
      </c>
      <c r="E7" s="437"/>
      <c r="F7" s="167"/>
      <c r="G7" s="168"/>
      <c r="H7" s="442"/>
    </row>
    <row r="8" spans="1:9" s="2" customFormat="1" ht="20.25" hidden="1" customHeight="1" x14ac:dyDescent="0.2">
      <c r="A8" s="448"/>
      <c r="B8" s="400"/>
      <c r="C8" s="400"/>
      <c r="D8" s="400"/>
      <c r="E8" s="160"/>
      <c r="F8" s="400" t="s">
        <v>73</v>
      </c>
      <c r="G8" s="402" t="s">
        <v>74</v>
      </c>
      <c r="H8" s="442"/>
    </row>
    <row r="9" spans="1:9" s="2" customFormat="1" ht="71.25" customHeight="1" thickBot="1" x14ac:dyDescent="0.25">
      <c r="A9" s="449"/>
      <c r="B9" s="437"/>
      <c r="C9" s="437"/>
      <c r="D9" s="437"/>
      <c r="E9" s="184" t="s">
        <v>245</v>
      </c>
      <c r="F9" s="437"/>
      <c r="G9" s="440"/>
      <c r="H9" s="450"/>
    </row>
    <row r="10" spans="1:9" ht="35.1" customHeight="1" x14ac:dyDescent="0.4">
      <c r="A10" s="185" t="s">
        <v>217</v>
      </c>
      <c r="B10" s="186">
        <v>229843</v>
      </c>
      <c r="C10" s="186">
        <v>89643</v>
      </c>
      <c r="D10" s="186">
        <v>17064</v>
      </c>
      <c r="E10" s="186">
        <v>66</v>
      </c>
      <c r="F10" s="186">
        <f t="shared" ref="F10:F27" si="0">SUM(B10:E10)</f>
        <v>336616</v>
      </c>
      <c r="G10" s="186">
        <v>985</v>
      </c>
      <c r="H10" s="187" t="s">
        <v>216</v>
      </c>
      <c r="I10" s="47"/>
    </row>
    <row r="11" spans="1:9" ht="35.1" customHeight="1" x14ac:dyDescent="0.4">
      <c r="A11" s="183">
        <v>2006</v>
      </c>
      <c r="B11" s="182">
        <v>4791</v>
      </c>
      <c r="C11" s="182">
        <v>3720</v>
      </c>
      <c r="D11" s="182">
        <v>595</v>
      </c>
      <c r="E11" s="182">
        <v>15</v>
      </c>
      <c r="F11" s="182">
        <f t="shared" si="0"/>
        <v>9121</v>
      </c>
      <c r="G11" s="182">
        <v>112</v>
      </c>
      <c r="H11" s="191">
        <v>2006</v>
      </c>
      <c r="I11" s="47"/>
    </row>
    <row r="12" spans="1:9" ht="35.1" customHeight="1" x14ac:dyDescent="0.4">
      <c r="A12" s="183">
        <v>2007</v>
      </c>
      <c r="B12" s="182">
        <v>8760</v>
      </c>
      <c r="C12" s="182">
        <v>3051</v>
      </c>
      <c r="D12" s="182">
        <v>674</v>
      </c>
      <c r="E12" s="182">
        <v>40</v>
      </c>
      <c r="F12" s="182">
        <f t="shared" si="0"/>
        <v>12525</v>
      </c>
      <c r="G12" s="182">
        <v>279</v>
      </c>
      <c r="H12" s="191">
        <v>2007</v>
      </c>
      <c r="I12" s="47"/>
    </row>
    <row r="13" spans="1:9" ht="35.1" customHeight="1" x14ac:dyDescent="0.4">
      <c r="A13" s="183">
        <v>2008</v>
      </c>
      <c r="B13" s="182">
        <v>16935</v>
      </c>
      <c r="C13" s="182">
        <v>3686</v>
      </c>
      <c r="D13" s="182">
        <v>1123</v>
      </c>
      <c r="E13" s="182">
        <v>26</v>
      </c>
      <c r="F13" s="182">
        <f t="shared" si="0"/>
        <v>21770</v>
      </c>
      <c r="G13" s="182">
        <v>540</v>
      </c>
      <c r="H13" s="191">
        <v>2008</v>
      </c>
      <c r="I13" s="47"/>
    </row>
    <row r="14" spans="1:9" ht="35.1" customHeight="1" x14ac:dyDescent="0.4">
      <c r="A14" s="183">
        <v>2009</v>
      </c>
      <c r="B14" s="182">
        <v>51528</v>
      </c>
      <c r="C14" s="182">
        <v>5520</v>
      </c>
      <c r="D14" s="182">
        <v>4131</v>
      </c>
      <c r="E14" s="182">
        <v>64</v>
      </c>
      <c r="F14" s="182">
        <f t="shared" si="0"/>
        <v>61243</v>
      </c>
      <c r="G14" s="182">
        <v>1998</v>
      </c>
      <c r="H14" s="191">
        <v>2009</v>
      </c>
      <c r="I14" s="47"/>
    </row>
    <row r="15" spans="1:9" ht="35.1" customHeight="1" x14ac:dyDescent="0.4">
      <c r="A15" s="183">
        <v>2010</v>
      </c>
      <c r="B15" s="182">
        <v>62606</v>
      </c>
      <c r="C15" s="182">
        <v>9852</v>
      </c>
      <c r="D15" s="182">
        <v>3283</v>
      </c>
      <c r="E15" s="182">
        <v>60</v>
      </c>
      <c r="F15" s="182">
        <f t="shared" si="0"/>
        <v>75801</v>
      </c>
      <c r="G15" s="182">
        <v>6010</v>
      </c>
      <c r="H15" s="191">
        <v>2010</v>
      </c>
      <c r="I15" s="47"/>
    </row>
    <row r="16" spans="1:9" ht="35.1" customHeight="1" x14ac:dyDescent="0.4">
      <c r="A16" s="183">
        <v>2011</v>
      </c>
      <c r="B16" s="182">
        <v>104139</v>
      </c>
      <c r="C16" s="182">
        <v>16688</v>
      </c>
      <c r="D16" s="182">
        <v>2119</v>
      </c>
      <c r="E16" s="182">
        <v>37</v>
      </c>
      <c r="F16" s="182">
        <f t="shared" si="0"/>
        <v>122983</v>
      </c>
      <c r="G16" s="182">
        <v>12613</v>
      </c>
      <c r="H16" s="191">
        <v>2011</v>
      </c>
      <c r="I16" s="47"/>
    </row>
    <row r="17" spans="1:9" ht="35.1" customHeight="1" x14ac:dyDescent="0.4">
      <c r="A17" s="183">
        <v>2012</v>
      </c>
      <c r="B17" s="182">
        <v>68545</v>
      </c>
      <c r="C17" s="182">
        <v>22117</v>
      </c>
      <c r="D17" s="182">
        <v>4012</v>
      </c>
      <c r="E17" s="182">
        <v>54</v>
      </c>
      <c r="F17" s="182">
        <f t="shared" si="0"/>
        <v>94728</v>
      </c>
      <c r="G17" s="182">
        <v>8229</v>
      </c>
      <c r="H17" s="191">
        <v>2012</v>
      </c>
      <c r="I17" s="47"/>
    </row>
    <row r="18" spans="1:9" ht="35.1" customHeight="1" x14ac:dyDescent="0.4">
      <c r="A18" s="183">
        <v>2013</v>
      </c>
      <c r="B18" s="182">
        <v>88331</v>
      </c>
      <c r="C18" s="182">
        <v>29947</v>
      </c>
      <c r="D18" s="182">
        <v>2806</v>
      </c>
      <c r="E18" s="182">
        <v>97</v>
      </c>
      <c r="F18" s="182">
        <f t="shared" si="0"/>
        <v>121181</v>
      </c>
      <c r="G18" s="182">
        <v>5733</v>
      </c>
      <c r="H18" s="191">
        <v>2013</v>
      </c>
      <c r="I18" s="47"/>
    </row>
    <row r="19" spans="1:9" ht="35.1" customHeight="1" x14ac:dyDescent="0.4">
      <c r="A19" s="183">
        <v>2014</v>
      </c>
      <c r="B19" s="182">
        <v>75585</v>
      </c>
      <c r="C19" s="182">
        <v>27346</v>
      </c>
      <c r="D19" s="182">
        <v>2619</v>
      </c>
      <c r="E19" s="182">
        <v>284</v>
      </c>
      <c r="F19" s="182">
        <f t="shared" si="0"/>
        <v>105834</v>
      </c>
      <c r="G19" s="182">
        <v>5048</v>
      </c>
      <c r="H19" s="191">
        <v>2014</v>
      </c>
      <c r="I19" s="47"/>
    </row>
    <row r="20" spans="1:9" ht="35.1" customHeight="1" x14ac:dyDescent="0.4">
      <c r="A20" s="183">
        <v>2015</v>
      </c>
      <c r="B20" s="182">
        <v>92865</v>
      </c>
      <c r="C20" s="182">
        <v>16676</v>
      </c>
      <c r="D20" s="182">
        <v>1974</v>
      </c>
      <c r="E20" s="182">
        <v>546</v>
      </c>
      <c r="F20" s="182">
        <f t="shared" si="0"/>
        <v>112061</v>
      </c>
      <c r="G20" s="182">
        <v>1373</v>
      </c>
      <c r="H20" s="191">
        <v>2015</v>
      </c>
      <c r="I20" s="47"/>
    </row>
    <row r="21" spans="1:9" ht="35.1" customHeight="1" x14ac:dyDescent="0.4">
      <c r="A21" s="183">
        <v>2016</v>
      </c>
      <c r="B21" s="182">
        <v>95684</v>
      </c>
      <c r="C21" s="182">
        <v>21477</v>
      </c>
      <c r="D21" s="182">
        <v>919</v>
      </c>
      <c r="E21" s="182">
        <v>179</v>
      </c>
      <c r="F21" s="182">
        <f t="shared" si="0"/>
        <v>118259</v>
      </c>
      <c r="G21" s="182">
        <v>1273</v>
      </c>
      <c r="H21" s="191">
        <v>2016</v>
      </c>
      <c r="I21" s="47"/>
    </row>
    <row r="22" spans="1:9" ht="35.1" customHeight="1" x14ac:dyDescent="0.4">
      <c r="A22" s="183">
        <v>2017</v>
      </c>
      <c r="B22" s="182">
        <v>41771</v>
      </c>
      <c r="C22" s="182">
        <v>15511</v>
      </c>
      <c r="D22" s="182">
        <v>677</v>
      </c>
      <c r="E22" s="182">
        <v>173</v>
      </c>
      <c r="F22" s="182">
        <f t="shared" si="0"/>
        <v>58132</v>
      </c>
      <c r="G22" s="182">
        <v>940</v>
      </c>
      <c r="H22" s="191">
        <v>2017</v>
      </c>
      <c r="I22" s="47"/>
    </row>
    <row r="23" spans="1:9" ht="35.1" customHeight="1" x14ac:dyDescent="0.4">
      <c r="A23" s="183">
        <v>2018</v>
      </c>
      <c r="B23" s="182">
        <v>31603</v>
      </c>
      <c r="C23" s="182">
        <v>26193</v>
      </c>
      <c r="D23" s="182">
        <v>629</v>
      </c>
      <c r="E23" s="182">
        <v>187</v>
      </c>
      <c r="F23" s="182">
        <f t="shared" si="0"/>
        <v>58612</v>
      </c>
      <c r="G23" s="182">
        <v>402</v>
      </c>
      <c r="H23" s="191">
        <v>2018</v>
      </c>
      <c r="I23" s="47"/>
    </row>
    <row r="24" spans="1:9" ht="35.1" customHeight="1" x14ac:dyDescent="0.4">
      <c r="A24" s="183">
        <v>2019</v>
      </c>
      <c r="B24" s="182">
        <v>84217</v>
      </c>
      <c r="C24" s="182">
        <v>37429</v>
      </c>
      <c r="D24" s="182">
        <v>3325</v>
      </c>
      <c r="E24" s="182">
        <v>196</v>
      </c>
      <c r="F24" s="182">
        <f t="shared" si="0"/>
        <v>125167</v>
      </c>
      <c r="G24" s="182">
        <v>694</v>
      </c>
      <c r="H24" s="191">
        <v>2019</v>
      </c>
      <c r="I24" s="47"/>
    </row>
    <row r="25" spans="1:9" ht="35.1" customHeight="1" x14ac:dyDescent="0.4">
      <c r="A25" s="183">
        <v>2020</v>
      </c>
      <c r="B25" s="182">
        <v>1444</v>
      </c>
      <c r="C25" s="182">
        <v>7518</v>
      </c>
      <c r="D25" s="182">
        <v>15351</v>
      </c>
      <c r="E25" s="182">
        <v>848</v>
      </c>
      <c r="F25" s="182">
        <f t="shared" si="0"/>
        <v>25161</v>
      </c>
      <c r="G25" s="182">
        <v>314</v>
      </c>
      <c r="H25" s="191">
        <v>2020</v>
      </c>
      <c r="I25" s="47"/>
    </row>
    <row r="26" spans="1:9" ht="35.1" customHeight="1" thickBot="1" x14ac:dyDescent="0.45">
      <c r="A26" s="188">
        <v>2021</v>
      </c>
      <c r="B26" s="189">
        <v>260976</v>
      </c>
      <c r="C26" s="189">
        <v>80683</v>
      </c>
      <c r="D26" s="189">
        <v>3861</v>
      </c>
      <c r="E26" s="189">
        <v>55003</v>
      </c>
      <c r="F26" s="189">
        <f t="shared" si="0"/>
        <v>400523</v>
      </c>
      <c r="G26" s="189">
        <v>91</v>
      </c>
      <c r="H26" s="190">
        <v>2021</v>
      </c>
      <c r="I26" s="47"/>
    </row>
    <row r="27" spans="1:9" ht="35.1" customHeight="1" thickBot="1" x14ac:dyDescent="0.25">
      <c r="A27" s="137" t="s">
        <v>92</v>
      </c>
      <c r="B27" s="171">
        <v>1319623</v>
      </c>
      <c r="C27" s="171">
        <v>417057</v>
      </c>
      <c r="D27" s="171">
        <v>65162</v>
      </c>
      <c r="E27" s="171">
        <v>57875</v>
      </c>
      <c r="F27" s="171">
        <f t="shared" si="0"/>
        <v>1859717</v>
      </c>
      <c r="G27" s="171">
        <v>46634</v>
      </c>
      <c r="H27" s="169" t="s">
        <v>16</v>
      </c>
    </row>
    <row r="28" spans="1:9" ht="35.1" customHeight="1" x14ac:dyDescent="0.25">
      <c r="A28" s="435" t="s">
        <v>268</v>
      </c>
      <c r="B28" s="435"/>
      <c r="C28" s="166"/>
      <c r="D28" s="49"/>
      <c r="E28" s="49"/>
      <c r="F28" s="49"/>
      <c r="G28" s="49"/>
    </row>
  </sheetData>
  <mergeCells count="18">
    <mergeCell ref="E6:E7"/>
    <mergeCell ref="F8:F9"/>
    <mergeCell ref="G8:G9"/>
    <mergeCell ref="D7:D9"/>
    <mergeCell ref="A28:B28"/>
    <mergeCell ref="A1:H1"/>
    <mergeCell ref="A2:H2"/>
    <mergeCell ref="B3:G3"/>
    <mergeCell ref="A4:A9"/>
    <mergeCell ref="D4:D6"/>
    <mergeCell ref="F4:F6"/>
    <mergeCell ref="H4:H9"/>
    <mergeCell ref="G4:G6"/>
    <mergeCell ref="C4:C6"/>
    <mergeCell ref="B4:B6"/>
    <mergeCell ref="C7:C9"/>
    <mergeCell ref="B7:B9"/>
    <mergeCell ref="E4:E5"/>
  </mergeCells>
  <printOptions horizontalCentered="1"/>
  <pageMargins left="0.25" right="0.25" top="0.52" bottom="0.39" header="0.3" footer="0.3"/>
  <pageSetup paperSize="9" scale="55" orientation="landscape" r:id="rId1"/>
  <headerFooter>
    <oddFooter>&amp;C&amp;"Arial,غامق"&amp;24 &amp;18 11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تراكمي</vt:lpstr>
      <vt:lpstr>اقليم وقود ج (2)</vt:lpstr>
      <vt:lpstr>اقليم سنة صنع ج </vt:lpstr>
      <vt:lpstr>اقليم  ج</vt:lpstr>
      <vt:lpstr>3 لوحات  </vt:lpstr>
      <vt:lpstr>وقود وطني+وموازي </vt:lpstr>
      <vt:lpstr>وطني +موازي </vt:lpstr>
      <vt:lpstr>وطني وقود ج</vt:lpstr>
      <vt:lpstr>وطني سنة الصنع ج</vt:lpstr>
      <vt:lpstr>وطني ج  </vt:lpstr>
      <vt:lpstr>دائمي سنة الصنع ج </vt:lpstr>
      <vt:lpstr> دائمي  ج </vt:lpstr>
      <vt:lpstr> جسور وطرق</vt:lpstr>
      <vt:lpstr>اطوال الطرق </vt:lpstr>
      <vt:lpstr>مؤشرات </vt:lpstr>
      <vt:lpstr>اوليات وطني </vt:lpstr>
      <vt:lpstr>اوليات وطني سنة الصنع</vt:lpstr>
      <vt:lpstr>اوليات وطني وقود</vt:lpstr>
      <vt:lpstr>' جسور وطرق'!Print_Area</vt:lpstr>
      <vt:lpstr>' دائمي  ج '!Print_Area</vt:lpstr>
      <vt:lpstr>'3 لوحات  '!Print_Area</vt:lpstr>
      <vt:lpstr>'اطوال الطرق '!Print_Area</vt:lpstr>
      <vt:lpstr>'اقليم  ج'!Print_Area</vt:lpstr>
      <vt:lpstr>'اقليم سنة صنع ج '!Print_Area</vt:lpstr>
      <vt:lpstr>'اقليم وقود ج (2)'!Print_Area</vt:lpstr>
      <vt:lpstr>'اوليات وطني '!Print_Area</vt:lpstr>
      <vt:lpstr>'اوليات وطني سنة الصنع'!Print_Area</vt:lpstr>
      <vt:lpstr>'اوليات وطني وقود'!Print_Area</vt:lpstr>
      <vt:lpstr>تراكمي!Print_Area</vt:lpstr>
      <vt:lpstr>'دائمي سنة الصنع ج '!Print_Area</vt:lpstr>
      <vt:lpstr>'مؤشرات '!Print_Area</vt:lpstr>
      <vt:lpstr>'وطني +موازي '!Print_Area</vt:lpstr>
      <vt:lpstr>'وطني ج  '!Print_Area</vt:lpstr>
      <vt:lpstr>'وطني سنة الصنع ج'!Print_Area</vt:lpstr>
      <vt:lpstr>'وطني وقود ج'!Print_Area</vt:lpstr>
      <vt:lpstr>'وقود وطني+وموازي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2022-12-01T00:46:10Z</dcterms:modified>
</cp:coreProperties>
</file>